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225" windowWidth="15480" windowHeight="10860" tabRatio="691" activeTab="0"/>
  </bookViews>
  <sheets>
    <sheet name="Параметры" sheetId="1" r:id="rId1"/>
    <sheet name="Расчет" sheetId="2" state="veryHidden" r:id="rId2"/>
    <sheet name="Графики" sheetId="3" r:id="rId3"/>
    <sheet name="Печать" sheetId="4" r:id="rId4"/>
    <sheet name="ШаблонПечати" sheetId="5" state="veryHidden" r:id="rId5"/>
    <sheet name="Справочник" sheetId="6" state="veryHidden" r:id="rId6"/>
    <sheet name="Инструкции" sheetId="7" r:id="rId7"/>
    <sheet name="ПСК" sheetId="8" state="veryHidden" r:id="rId8"/>
  </sheets>
  <definedNames>
    <definedName name="_ftn1" localSheetId="5">'Справочник'!$J$25</definedName>
    <definedName name="_ftnref1" localSheetId="5">'Справочник'!$J$22</definedName>
    <definedName name="AgreementDate">'Параметры'!$F$8</definedName>
    <definedName name="AgreementNo">'Параметры'!$F$6</definedName>
    <definedName name="Birth_Date">'Параметры'!$F$10</definedName>
    <definedName name="Data_CJZ">'Параметры'!$F$12</definedName>
    <definedName name="DecCell">'Графики'!$B$2</definedName>
    <definedName name="FactTerm">'Параметры'!$H$41</definedName>
    <definedName name="FIO">'Параметры'!$F$4</definedName>
    <definedName name="GiveDate">'Параметры'!$H$17</definedName>
    <definedName name="Info">'Параметры'!$D$67</definedName>
    <definedName name="KZ">'Параметры'!$H$63</definedName>
    <definedName name="Label_1_1">'Печать'!$D$8</definedName>
    <definedName name="Label_1_2">'Печать'!$D$12</definedName>
    <definedName name="Label_1_3">'Печать'!$H$8</definedName>
    <definedName name="Label_1_4">'Печать'!$H$9</definedName>
    <definedName name="Label_1_5">'Печать'!$H$12</definedName>
    <definedName name="Label_1_6">'Печать'!$H$13</definedName>
    <definedName name="Label_1_7">'Печать'!$D$13</definedName>
    <definedName name="MaxCredSumm">'Параметры'!$H$34</definedName>
    <definedName name="MortgageSum">'Параметры'!$H$21</definedName>
    <definedName name="MortgageType">'Параметры'!$H$27</definedName>
    <definedName name="pl1">'Параметры'!$H$46</definedName>
    <definedName name="pl2">'Параметры'!$H$48</definedName>
    <definedName name="pl3">'Параметры'!$H$50</definedName>
    <definedName name="pl4">'Параметры'!$H$52</definedName>
    <definedName name="pl5">'Параметры'!$H$54</definedName>
    <definedName name="pl6">'Параметры'!$H$56</definedName>
    <definedName name="PrintAgreementDate">'Печать'!$F$5</definedName>
    <definedName name="PrintAgreementNo">'Печать'!$F$4</definedName>
    <definedName name="PrintFIO">'Печать'!$F$3</definedName>
    <definedName name="PSK">'ПСК'!$D$1</definedName>
    <definedName name="re1">'Печать'!$P$5</definedName>
    <definedName name="re2">'Печать'!$P$6</definedName>
    <definedName name="re3">'Печать'!$P$7</definedName>
    <definedName name="re4">'Печать'!$P$8</definedName>
    <definedName name="re5">'Печать'!$P$9</definedName>
    <definedName name="re6">'Печать'!$P$12</definedName>
    <definedName name="RndCell">'Графики'!$B$4</definedName>
    <definedName name="Srok_CJZ">'Параметры'!$H$19</definedName>
    <definedName name="SubsCredSumm">'Параметры'!$H$39</definedName>
    <definedName name="type_mortgage">'Параметры'!$H$29</definedName>
    <definedName name="TZZ">'Параметры'!$H$65</definedName>
    <definedName name="_xlnm.Print_Area" localSheetId="3">'Печать'!$A$1:$O$208</definedName>
  </definedNames>
  <calcPr fullCalcOnLoad="1"/>
</workbook>
</file>

<file path=xl/sharedStrings.xml><?xml version="1.0" encoding="utf-8"?>
<sst xmlns="http://schemas.openxmlformats.org/spreadsheetml/2006/main" count="141" uniqueCount="112">
  <si>
    <t>Последняя дата процентного периода</t>
  </si>
  <si>
    <t>Процентный период</t>
  </si>
  <si>
    <t>Номер процентного периода</t>
  </si>
  <si>
    <t>Кол-во дней в процентном периоде</t>
  </si>
  <si>
    <t>Платеж по кредиту (займу)</t>
  </si>
  <si>
    <t>Расчетные параметры</t>
  </si>
  <si>
    <t>ООД по кредиту (займу)</t>
  </si>
  <si>
    <t>Основной долг по кредиту (займу)</t>
  </si>
  <si>
    <t>Дата начала периода</t>
  </si>
  <si>
    <t>Уровень инфляции</t>
  </si>
  <si>
    <t>Кредит (займ) по ЦЖЗ</t>
  </si>
  <si>
    <t>Дата выдачи кредита (займа)</t>
  </si>
  <si>
    <t>ООД на начало периода</t>
  </si>
  <si>
    <t>Проценты уплаченные</t>
  </si>
  <si>
    <t>ООД на конец периода</t>
  </si>
  <si>
    <t>Плановая накопленная процентная задолженность на начало периода</t>
  </si>
  <si>
    <t>Рост (+) / погашение (-) задолженности</t>
  </si>
  <si>
    <t>ФИО заемщика</t>
  </si>
  <si>
    <t>Договор №</t>
  </si>
  <si>
    <t>Дата договора</t>
  </si>
  <si>
    <t>руб.</t>
  </si>
  <si>
    <t>годовых</t>
  </si>
  <si>
    <t>Срок кредита (займа)</t>
  </si>
  <si>
    <t>мес.</t>
  </si>
  <si>
    <t>Расчетная дата</t>
  </si>
  <si>
    <t>???</t>
  </si>
  <si>
    <t xml:space="preserve">Уплаченные проценты по основному долгу </t>
  </si>
  <si>
    <t>Уплаченные проценты по накоплен-ной процентной задолжен-ности</t>
  </si>
  <si>
    <t>Аморти-зация основного долга</t>
  </si>
  <si>
    <t>Начисленные проценты по накопленной процентной задолжен-ности</t>
  </si>
  <si>
    <t>Начисленные проценты  по основному долгу</t>
  </si>
  <si>
    <t>Настоящий График ежемесячных платежей получил:</t>
  </si>
  <si>
    <t xml:space="preserve">Процентная ставка </t>
  </si>
  <si>
    <t>Текущая задолженность на начало процентного периода</t>
  </si>
  <si>
    <t>Процентная разница</t>
  </si>
  <si>
    <t>Всего</t>
  </si>
  <si>
    <t>От Кредитующей организации ____________________________________ (подпись, ФИО уполномоченного лица Кредитующей организации)</t>
  </si>
  <si>
    <t>От Заемщика _________________________________________________ (подпись, ФИО Заемщика или уполномоченного лица Заемщика)</t>
  </si>
  <si>
    <t>Ежемесяч-ный платеж за счет ЦЖЗ</t>
  </si>
  <si>
    <t>ФИО</t>
  </si>
  <si>
    <t>Расчет платежей</t>
  </si>
  <si>
    <t>Амортизация</t>
  </si>
  <si>
    <t>Остаток текущей задолженности на конец процентного периода</t>
  </si>
  <si>
    <t>Причислен-ные проценты</t>
  </si>
  <si>
    <t>Начисленные проценты по Текущей задолжен-ности</t>
  </si>
  <si>
    <t>Дата __________________________</t>
  </si>
  <si>
    <t>Плановая накопленная процентная задолжен-ность на конец периода</t>
  </si>
  <si>
    <t>Причис-ленные проценты</t>
  </si>
  <si>
    <t>Количес-тво дней в процент-ном периоде</t>
  </si>
  <si>
    <t>Максимальная сумма кредита (займа)</t>
  </si>
  <si>
    <t>Стоимость предмета ипотеки</t>
  </si>
  <si>
    <t>Кредит/залог</t>
  </si>
  <si>
    <t>Текущая задолженность/залог (макс.)</t>
  </si>
  <si>
    <t>Процентная ставка для инд. нак. взноса</t>
  </si>
  <si>
    <t>Процентная ставка на момент выдачи</t>
  </si>
  <si>
    <t>Справочник плановых размеров инфляции, процентной ставки и накопительных взносов</t>
  </si>
  <si>
    <t>Накопительный взнос (годовой)</t>
  </si>
  <si>
    <t>Накопительный взнос (ежемесячный)</t>
  </si>
  <si>
    <t xml:space="preserve">Ипотечный калькулятор </t>
  </si>
  <si>
    <t>Дата рождения</t>
  </si>
  <si>
    <t>Размер маржи</t>
  </si>
  <si>
    <t>Дата окончания ЦЖЗ</t>
  </si>
  <si>
    <t>Размер кредита (займа)</t>
  </si>
  <si>
    <t xml:space="preserve">ГРАФИК ЕЖЕМЕСЯЧНЫХ ПЛАТЕЖЕЙ ПО КРЕДИТУ </t>
  </si>
  <si>
    <t>Сумма кредита</t>
  </si>
  <si>
    <t xml:space="preserve">Дата выдачи кредита </t>
  </si>
  <si>
    <t>0016-MKASP-R-0005-12</t>
  </si>
  <si>
    <t>Вид обязательства</t>
  </si>
  <si>
    <t>Кредит</t>
  </si>
  <si>
    <t>Продажа жилья с баланса Агентства</t>
  </si>
  <si>
    <t>1-й год</t>
  </si>
  <si>
    <t>2-й год</t>
  </si>
  <si>
    <t>3-й год</t>
  </si>
  <si>
    <t>Срок жизни кредита/займа</t>
  </si>
  <si>
    <t>4-й и &gt;</t>
  </si>
  <si>
    <t>Вид залога</t>
  </si>
  <si>
    <t>Квартира</t>
  </si>
  <si>
    <t>Базовая часть процентной ставки</t>
  </si>
  <si>
    <t>Жилой дом с земельным участком</t>
  </si>
  <si>
    <t>Нак. взнос в 2013 году</t>
  </si>
  <si>
    <t>Ежемесячный накопительный взнос в 2013 году</t>
  </si>
  <si>
    <t>Объект МЭЖ</t>
  </si>
  <si>
    <t>Плановые платежи, производимые заемщиком за весь срок кредитования</t>
  </si>
  <si>
    <t>платежи в процессе обслуживания кредита (займа), руб</t>
  </si>
  <si>
    <t>всего платежей по кредиту (займу), руб</t>
  </si>
  <si>
    <t>ПСК</t>
  </si>
  <si>
    <r>
      <t>погашение кредита (займа), руб</t>
    </r>
    <r>
      <rPr>
        <sz val="10"/>
        <color indexed="8"/>
        <rFont val="Times New Roman"/>
        <family val="1"/>
      </rPr>
      <t> </t>
    </r>
  </si>
  <si>
    <r>
      <t>проценты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 xml:space="preserve"> по кредиту (займу), руб</t>
    </r>
  </si>
  <si>
    <r>
      <t>платежи при предоставлении кредита (займа), руб</t>
    </r>
    <r>
      <rPr>
        <sz val="10"/>
        <color indexed="8"/>
        <rFont val="Times New Roman"/>
        <family val="1"/>
      </rPr>
      <t> </t>
    </r>
  </si>
  <si>
    <t>Расчет ПСК</t>
  </si>
  <si>
    <t xml:space="preserve"> </t>
  </si>
  <si>
    <t>Единоразовые платежи заемщика при предоставлении кредита (займа), в том числе в пользу третьих лиц, в рублях</t>
  </si>
  <si>
    <t>Страховой платеж при предоставлении кредита (займа), в % от ОД</t>
  </si>
  <si>
    <t>Страховые платежи в процессе обслуживания кредита (займа), в % от ОД</t>
  </si>
  <si>
    <t>Единоразовые платежи заемщика (комиссии) при предоставлении кредита (займа), в том числе в пользу третьих лиц, в % от ОД</t>
  </si>
  <si>
    <t>Ежегодные платежи в процессе обслуживания кредита (займа), в том числе в пользу третьих лиц, в % от ОД</t>
  </si>
  <si>
    <t>Ежегодные платежи в процессе обслуживания кредита (займа), в том числе в пользу третьих лиц, в рублях</t>
  </si>
  <si>
    <t>размер платежей за предоставление и обслуживание кредита (займа), руб</t>
  </si>
  <si>
    <t>Вариант 1</t>
  </si>
  <si>
    <t>Порядок расчета процентной ставки</t>
  </si>
  <si>
    <t>Предельный срок кредита (займа)</t>
  </si>
  <si>
    <t>Размер ставок для 1-ого варианта</t>
  </si>
  <si>
    <t>Размер ставок для 2-ого варианта</t>
  </si>
  <si>
    <t>Максимальные суммы для 1-ого варианта</t>
  </si>
  <si>
    <t>Срок, на который может быть предоставлен кредит/заем по договору ЦЖЗ</t>
  </si>
  <si>
    <t>до 60</t>
  </si>
  <si>
    <t>Максимальная сумма кредита</t>
  </si>
  <si>
    <t>61-120</t>
  </si>
  <si>
    <t>121-180</t>
  </si>
  <si>
    <t>181-240</t>
  </si>
  <si>
    <t>Максимальные суммы для 2-ого варианта</t>
  </si>
  <si>
    <t>Номер периода: 182, остаток задолженности: 0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</si>
</sst>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-mmm\-yyyy;@"/>
    <numFmt numFmtId="165" formatCode="[$-419]d\ mmm\ yy;@"/>
    <numFmt numFmtId="166" formatCode="0.0000%"/>
    <numFmt numFmtId="167" formatCode="0.0"/>
    <numFmt numFmtId="168" formatCode="#,##0.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mmm/yyyy"/>
  </numFmts>
  <fonts count="65"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9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sz val="8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5.4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14" fontId="0" fillId="34" borderId="15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6" fillId="35" borderId="0" xfId="0" applyFont="1" applyFill="1" applyBorder="1" applyAlignment="1" applyProtection="1">
      <alignment horizontal="center"/>
      <protection/>
    </xf>
    <xf numFmtId="164" fontId="6" fillId="35" borderId="0" xfId="0" applyNumberFormat="1" applyFont="1" applyFill="1" applyBorder="1" applyAlignment="1" applyProtection="1">
      <alignment horizontal="center"/>
      <protection/>
    </xf>
    <xf numFmtId="10" fontId="6" fillId="35" borderId="0" xfId="0" applyNumberFormat="1" applyFont="1" applyFill="1" applyBorder="1" applyAlignment="1" applyProtection="1">
      <alignment horizontal="center"/>
      <protection/>
    </xf>
    <xf numFmtId="4" fontId="6" fillId="35" borderId="0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/>
      <protection locked="0"/>
    </xf>
    <xf numFmtId="0" fontId="0" fillId="0" borderId="0" xfId="0" applyAlignment="1">
      <alignment vertical="center"/>
    </xf>
    <xf numFmtId="1" fontId="6" fillId="35" borderId="0" xfId="0" applyNumberFormat="1" applyFont="1" applyFill="1" applyBorder="1" applyAlignment="1" applyProtection="1">
      <alignment horizontal="right"/>
      <protection/>
    </xf>
    <xf numFmtId="0" fontId="2" fillId="36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6" fillId="35" borderId="0" xfId="0" applyFont="1" applyFill="1" applyBorder="1" applyAlignment="1" applyProtection="1">
      <alignment horizontal="center" wrapText="1"/>
      <protection/>
    </xf>
    <xf numFmtId="3" fontId="6" fillId="35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vertical="top"/>
      <protection locked="0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2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/>
      <protection locked="0"/>
    </xf>
    <xf numFmtId="3" fontId="5" fillId="35" borderId="0" xfId="0" applyNumberFormat="1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center" wrapText="1"/>
      <protection/>
    </xf>
    <xf numFmtId="3" fontId="7" fillId="35" borderId="0" xfId="0" applyNumberFormat="1" applyFont="1" applyFill="1" applyBorder="1" applyAlignment="1" applyProtection="1">
      <alignment horizont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3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4" fontId="3" fillId="35" borderId="0" xfId="60" applyNumberFormat="1" applyFont="1" applyFill="1" applyBorder="1" applyAlignment="1" applyProtection="1">
      <alignment horizontal="right" vertical="center" inden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4" fontId="3" fillId="35" borderId="0" xfId="0" applyNumberFormat="1" applyFont="1" applyFill="1" applyBorder="1" applyAlignment="1" applyProtection="1">
      <alignment horizontal="right" vertical="center" indent="1"/>
      <protection/>
    </xf>
    <xf numFmtId="0" fontId="9" fillId="35" borderId="0" xfId="0" applyFont="1" applyFill="1" applyBorder="1" applyAlignment="1" applyProtection="1">
      <alignment horizontal="left"/>
      <protection locked="0"/>
    </xf>
    <xf numFmtId="164" fontId="6" fillId="0" borderId="19" xfId="0" applyNumberFormat="1" applyFont="1" applyBorder="1" applyAlignment="1" applyProtection="1">
      <alignment vertical="center"/>
      <protection/>
    </xf>
    <xf numFmtId="1" fontId="6" fillId="0" borderId="19" xfId="0" applyNumberFormat="1" applyFont="1" applyFill="1" applyBorder="1" applyAlignment="1" applyProtection="1">
      <alignment horizontal="right" vertical="center"/>
      <protection/>
    </xf>
    <xf numFmtId="10" fontId="6" fillId="0" borderId="19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 horizontal="right" vertical="center"/>
      <protection/>
    </xf>
    <xf numFmtId="164" fontId="6" fillId="33" borderId="23" xfId="0" applyNumberFormat="1" applyFont="1" applyFill="1" applyBorder="1" applyAlignment="1" applyProtection="1">
      <alignment vertical="center"/>
      <protection/>
    </xf>
    <xf numFmtId="1" fontId="6" fillId="33" borderId="23" xfId="0" applyNumberFormat="1" applyFont="1" applyFill="1" applyBorder="1" applyAlignment="1" applyProtection="1">
      <alignment horizontal="right" vertical="center"/>
      <protection/>
    </xf>
    <xf numFmtId="10" fontId="6" fillId="33" borderId="23" xfId="0" applyNumberFormat="1" applyFont="1" applyFill="1" applyBorder="1" applyAlignment="1" applyProtection="1">
      <alignment horizontal="right" vertical="center"/>
      <protection/>
    </xf>
    <xf numFmtId="4" fontId="6" fillId="33" borderId="23" xfId="0" applyNumberFormat="1" applyFont="1" applyFill="1" applyBorder="1" applyAlignment="1" applyProtection="1">
      <alignment horizontal="right" vertical="center"/>
      <protection/>
    </xf>
    <xf numFmtId="4" fontId="6" fillId="33" borderId="24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 locked="0"/>
    </xf>
    <xf numFmtId="0" fontId="12" fillId="0" borderId="26" xfId="0" applyFont="1" applyFill="1" applyBorder="1" applyAlignment="1">
      <alignment horizontal="center" vertical="center" wrapText="1"/>
    </xf>
    <xf numFmtId="4" fontId="0" fillId="37" borderId="10" xfId="0" applyNumberForma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164" fontId="6" fillId="0" borderId="19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right"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1" fontId="6" fillId="0" borderId="23" xfId="0" applyNumberFormat="1" applyFont="1" applyFill="1" applyBorder="1" applyAlignment="1" applyProtection="1">
      <alignment horizontal="right" vertical="center"/>
      <protection/>
    </xf>
    <xf numFmtId="10" fontId="6" fillId="0" borderId="23" xfId="0" applyNumberFormat="1" applyFont="1" applyFill="1" applyBorder="1" applyAlignment="1" applyProtection="1">
      <alignment horizontal="right" vertical="center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4" fontId="6" fillId="0" borderId="24" xfId="0" applyNumberFormat="1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4" fontId="11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/>
    </xf>
    <xf numFmtId="1" fontId="11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36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165" fontId="11" fillId="0" borderId="18" xfId="0" applyNumberFormat="1" applyFont="1" applyFill="1" applyBorder="1" applyAlignment="1">
      <alignment/>
    </xf>
    <xf numFmtId="165" fontId="11" fillId="0" borderId="37" xfId="0" applyNumberFormat="1" applyFont="1" applyFill="1" applyBorder="1" applyAlignment="1">
      <alignment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166" fontId="0" fillId="34" borderId="0" xfId="0" applyNumberFormat="1" applyFill="1" applyBorder="1" applyAlignment="1" applyProtection="1">
      <alignment/>
      <protection/>
    </xf>
    <xf numFmtId="10" fontId="17" fillId="0" borderId="10" xfId="0" applyNumberFormat="1" applyFont="1" applyFill="1" applyBorder="1" applyAlignment="1" applyProtection="1">
      <alignment/>
      <protection hidden="1"/>
    </xf>
    <xf numFmtId="4" fontId="17" fillId="0" borderId="10" xfId="0" applyNumberFormat="1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10" fontId="0" fillId="0" borderId="10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/>
    </xf>
    <xf numFmtId="0" fontId="2" fillId="36" borderId="10" xfId="0" applyFont="1" applyFill="1" applyBorder="1" applyAlignment="1" applyProtection="1">
      <alignment vertical="center"/>
      <protection/>
    </xf>
    <xf numFmtId="1" fontId="3" fillId="36" borderId="40" xfId="0" applyNumberFormat="1" applyFont="1" applyFill="1" applyBorder="1" applyAlignment="1" applyProtection="1">
      <alignment horizontal="right" vertical="center" indent="1"/>
      <protection locked="0"/>
    </xf>
    <xf numFmtId="1" fontId="3" fillId="36" borderId="41" xfId="0" applyNumberFormat="1" applyFont="1" applyFill="1" applyBorder="1" applyAlignment="1" applyProtection="1">
      <alignment horizontal="right" vertical="center" indent="1"/>
      <protection locked="0"/>
    </xf>
    <xf numFmtId="10" fontId="0" fillId="37" borderId="10" xfId="0" applyNumberForma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/>
    </xf>
    <xf numFmtId="3" fontId="0" fillId="37" borderId="10" xfId="0" applyNumberFormat="1" applyFill="1" applyBorder="1" applyAlignment="1" applyProtection="1">
      <alignment/>
      <protection locked="0"/>
    </xf>
    <xf numFmtId="14" fontId="17" fillId="0" borderId="10" xfId="0" applyNumberFormat="1" applyFont="1" applyFill="1" applyBorder="1" applyAlignment="1" applyProtection="1">
      <alignment/>
      <protection hidden="1"/>
    </xf>
    <xf numFmtId="17" fontId="0" fillId="0" borderId="0" xfId="0" applyNumberFormat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 locked="0"/>
    </xf>
    <xf numFmtId="0" fontId="0" fillId="31" borderId="0" xfId="0" applyFill="1" applyBorder="1" applyAlignment="1" applyProtection="1">
      <alignment horizontal="left"/>
      <protection/>
    </xf>
    <xf numFmtId="0" fontId="0" fillId="31" borderId="0" xfId="0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0" fillId="31" borderId="13" xfId="0" applyFill="1" applyBorder="1" applyAlignment="1" applyProtection="1">
      <alignment/>
      <protection/>
    </xf>
    <xf numFmtId="0" fontId="0" fillId="31" borderId="11" xfId="0" applyFill="1" applyBorder="1" applyAlignment="1" applyProtection="1">
      <alignment/>
      <protection/>
    </xf>
    <xf numFmtId="10" fontId="0" fillId="0" borderId="38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/>
      <protection hidden="1"/>
    </xf>
    <xf numFmtId="10" fontId="0" fillId="0" borderId="10" xfId="0" applyNumberFormat="1" applyFill="1" applyBorder="1" applyAlignment="1" applyProtection="1">
      <alignment horizontal="right"/>
      <protection hidden="1"/>
    </xf>
    <xf numFmtId="10" fontId="0" fillId="0" borderId="10" xfId="0" applyNumberForma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23" fillId="0" borderId="45" xfId="0" applyNumberFormat="1" applyFont="1" applyBorder="1" applyAlignment="1">
      <alignment/>
    </xf>
    <xf numFmtId="4" fontId="23" fillId="0" borderId="46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0" fontId="0" fillId="31" borderId="48" xfId="0" applyFill="1" applyBorder="1" applyAlignment="1" applyProtection="1">
      <alignment/>
      <protection/>
    </xf>
    <xf numFmtId="0" fontId="0" fillId="31" borderId="49" xfId="0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1" borderId="51" xfId="0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1" borderId="53" xfId="0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hidden="1"/>
    </xf>
    <xf numFmtId="10" fontId="0" fillId="0" borderId="10" xfId="0" applyNumberFormat="1" applyFill="1" applyBorder="1" applyAlignment="1" applyProtection="1">
      <alignment horizontal="center" vertical="center"/>
      <protection hidden="1"/>
    </xf>
    <xf numFmtId="0" fontId="25" fillId="31" borderId="0" xfId="0" applyFont="1" applyFill="1" applyBorder="1" applyAlignment="1" applyProtection="1">
      <alignment vertical="top" wrapText="1"/>
      <protection/>
    </xf>
    <xf numFmtId="0" fontId="25" fillId="31" borderId="0" xfId="0" applyFont="1" applyFill="1" applyBorder="1" applyAlignment="1">
      <alignment vertical="top" wrapText="1"/>
    </xf>
    <xf numFmtId="0" fontId="0" fillId="31" borderId="0" xfId="0" applyFill="1" applyBorder="1" applyAlignment="1" applyProtection="1">
      <alignment horizontal="left"/>
      <protection/>
    </xf>
    <xf numFmtId="0" fontId="0" fillId="37" borderId="40" xfId="0" applyFill="1" applyBorder="1" applyAlignment="1" applyProtection="1">
      <alignment horizontal="center" wrapText="1"/>
      <protection locked="0"/>
    </xf>
    <xf numFmtId="0" fontId="0" fillId="37" borderId="41" xfId="0" applyFill="1" applyBorder="1" applyAlignment="1" applyProtection="1">
      <alignment horizontal="center" wrapText="1"/>
      <protection locked="0"/>
    </xf>
    <xf numFmtId="0" fontId="0" fillId="37" borderId="18" xfId="0" applyFill="1" applyBorder="1" applyAlignment="1" applyProtection="1">
      <alignment horizontal="center" wrapText="1"/>
      <protection locked="0"/>
    </xf>
    <xf numFmtId="0" fontId="15" fillId="34" borderId="0" xfId="0" applyFont="1" applyFill="1" applyBorder="1" applyAlignment="1" applyProtection="1">
      <alignment horizontal="center"/>
      <protection/>
    </xf>
    <xf numFmtId="0" fontId="0" fillId="31" borderId="0" xfId="0" applyFill="1" applyAlignment="1">
      <alignment vertical="top" wrapText="1"/>
    </xf>
    <xf numFmtId="0" fontId="18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wrapText="1"/>
      <protection/>
    </xf>
    <xf numFmtId="0" fontId="19" fillId="0" borderId="0" xfId="0" applyFont="1" applyAlignment="1">
      <alignment wrapText="1"/>
    </xf>
    <xf numFmtId="0" fontId="0" fillId="33" borderId="40" xfId="0" applyFill="1" applyBorder="1" applyAlignment="1" applyProtection="1">
      <alignment horizontal="left"/>
      <protection locked="0"/>
    </xf>
    <xf numFmtId="0" fontId="0" fillId="33" borderId="41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14" fillId="38" borderId="0" xfId="0" applyFont="1" applyFill="1" applyBorder="1" applyAlignment="1" applyProtection="1">
      <alignment horizontal="center"/>
      <protection/>
    </xf>
    <xf numFmtId="0" fontId="14" fillId="38" borderId="12" xfId="0" applyFont="1" applyFill="1" applyBorder="1" applyAlignment="1" applyProtection="1">
      <alignment horizontal="center"/>
      <protection/>
    </xf>
    <xf numFmtId="14" fontId="0" fillId="33" borderId="40" xfId="0" applyNumberFormat="1" applyFill="1" applyBorder="1" applyAlignment="1" applyProtection="1">
      <alignment horizontal="left"/>
      <protection locked="0"/>
    </xf>
    <xf numFmtId="14" fontId="0" fillId="33" borderId="41" xfId="0" applyNumberFormat="1" applyFill="1" applyBorder="1" applyAlignment="1" applyProtection="1">
      <alignment horizontal="left"/>
      <protection locked="0"/>
    </xf>
    <xf numFmtId="14" fontId="0" fillId="33" borderId="18" xfId="0" applyNumberFormat="1" applyFill="1" applyBorder="1" applyAlignment="1" applyProtection="1">
      <alignment horizontal="left"/>
      <protection locked="0"/>
    </xf>
    <xf numFmtId="0" fontId="0" fillId="31" borderId="0" xfId="0" applyFill="1" applyBorder="1" applyAlignment="1" applyProtection="1">
      <alignment horizontal="center"/>
      <protection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39" borderId="40" xfId="0" applyFont="1" applyFill="1" applyBorder="1" applyAlignment="1" applyProtection="1">
      <alignment horizontal="left" vertical="center" wrapText="1"/>
      <protection locked="0"/>
    </xf>
    <xf numFmtId="0" fontId="3" fillId="39" borderId="41" xfId="0" applyFont="1" applyFill="1" applyBorder="1" applyAlignment="1" applyProtection="1">
      <alignment horizontal="left" vertical="center" wrapText="1"/>
      <protection locked="0"/>
    </xf>
    <xf numFmtId="0" fontId="3" fillId="39" borderId="1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164" fontId="3" fillId="36" borderId="40" xfId="60" applyNumberFormat="1" applyFont="1" applyFill="1" applyBorder="1" applyAlignment="1" applyProtection="1">
      <alignment horizontal="right" vertical="center" indent="1"/>
      <protection/>
    </xf>
    <xf numFmtId="164" fontId="3" fillId="36" borderId="41" xfId="60" applyNumberFormat="1" applyFont="1" applyFill="1" applyBorder="1" applyAlignment="1" applyProtection="1">
      <alignment horizontal="right" vertical="center" indent="1"/>
      <protection/>
    </xf>
    <xf numFmtId="4" fontId="3" fillId="36" borderId="40" xfId="60" applyNumberFormat="1" applyFont="1" applyFill="1" applyBorder="1" applyAlignment="1" applyProtection="1">
      <alignment horizontal="right" vertical="center" indent="1"/>
      <protection/>
    </xf>
    <xf numFmtId="4" fontId="3" fillId="36" borderId="41" xfId="6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36" borderId="10" xfId="0" applyFont="1" applyFill="1" applyBorder="1" applyAlignment="1" applyProtection="1">
      <alignment vertical="center"/>
      <protection/>
    </xf>
    <xf numFmtId="4" fontId="3" fillId="36" borderId="40" xfId="0" applyNumberFormat="1" applyFont="1" applyFill="1" applyBorder="1" applyAlignment="1" applyProtection="1">
      <alignment horizontal="right" vertical="center" indent="1"/>
      <protection/>
    </xf>
    <xf numFmtId="4" fontId="3" fillId="36" borderId="41" xfId="0" applyNumberFormat="1" applyFont="1" applyFill="1" applyBorder="1" applyAlignment="1" applyProtection="1">
      <alignment horizontal="right" vertical="center" indent="1"/>
      <protection/>
    </xf>
    <xf numFmtId="0" fontId="2" fillId="39" borderId="10" xfId="0" applyFont="1" applyFill="1" applyBorder="1" applyAlignment="1" applyProtection="1">
      <alignment vertical="center"/>
      <protection locked="0"/>
    </xf>
    <xf numFmtId="0" fontId="3" fillId="39" borderId="40" xfId="0" applyFont="1" applyFill="1" applyBorder="1" applyAlignment="1" applyProtection="1">
      <alignment horizontal="left" vertical="center"/>
      <protection locked="0"/>
    </xf>
    <xf numFmtId="0" fontId="3" fillId="39" borderId="41" xfId="0" applyFont="1" applyFill="1" applyBorder="1" applyAlignment="1" applyProtection="1">
      <alignment horizontal="left" vertical="center"/>
      <protection locked="0"/>
    </xf>
    <xf numFmtId="0" fontId="3" fillId="39" borderId="18" xfId="0" applyFont="1" applyFill="1" applyBorder="1" applyAlignment="1" applyProtection="1">
      <alignment horizontal="left" vertical="center"/>
      <protection locked="0"/>
    </xf>
    <xf numFmtId="0" fontId="2" fillId="39" borderId="38" xfId="0" applyFont="1" applyFill="1" applyBorder="1" applyAlignment="1" applyProtection="1">
      <alignment vertical="center"/>
      <protection locked="0"/>
    </xf>
    <xf numFmtId="14" fontId="3" fillId="39" borderId="40" xfId="0" applyNumberFormat="1" applyFont="1" applyFill="1" applyBorder="1" applyAlignment="1" applyProtection="1">
      <alignment horizontal="left" vertical="center"/>
      <protection locked="0"/>
    </xf>
    <xf numFmtId="14" fontId="3" fillId="39" borderId="41" xfId="0" applyNumberFormat="1" applyFont="1" applyFill="1" applyBorder="1" applyAlignment="1" applyProtection="1">
      <alignment horizontal="left" vertical="center"/>
      <protection locked="0"/>
    </xf>
    <xf numFmtId="14" fontId="3" fillId="39" borderId="18" xfId="0" applyNumberFormat="1" applyFont="1" applyFill="1" applyBorder="1" applyAlignment="1" applyProtection="1">
      <alignment horizontal="left" vertical="center"/>
      <protection locked="0"/>
    </xf>
    <xf numFmtId="1" fontId="3" fillId="36" borderId="40" xfId="0" applyNumberFormat="1" applyFont="1" applyFill="1" applyBorder="1" applyAlignment="1" applyProtection="1">
      <alignment horizontal="right" vertical="center" indent="1"/>
      <protection locked="0"/>
    </xf>
    <xf numFmtId="1" fontId="3" fillId="36" borderId="41" xfId="0" applyNumberFormat="1" applyFont="1" applyFill="1" applyBorder="1" applyAlignment="1" applyProtection="1">
      <alignment horizontal="right" vertical="center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10" fontId="3" fillId="36" borderId="40" xfId="57" applyNumberFormat="1" applyFont="1" applyFill="1" applyBorder="1" applyAlignment="1" applyProtection="1">
      <alignment horizontal="right" vertical="center" indent="1"/>
      <protection/>
    </xf>
    <xf numFmtId="10" fontId="3" fillId="36" borderId="41" xfId="57" applyNumberFormat="1" applyFont="1" applyFill="1" applyBorder="1" applyAlignment="1" applyProtection="1">
      <alignment horizontal="right" vertical="center" indent="1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64" fillId="0" borderId="60" xfId="0" applyFont="1" applyBorder="1" applyAlignment="1">
      <alignment wrapText="1"/>
    </xf>
    <xf numFmtId="0" fontId="64" fillId="0" borderId="61" xfId="0" applyFont="1" applyBorder="1" applyAlignment="1">
      <alignment wrapText="1"/>
    </xf>
    <xf numFmtId="0" fontId="24" fillId="0" borderId="62" xfId="0" applyFont="1" applyBorder="1" applyAlignment="1" applyProtection="1">
      <alignment horizontal="center" wrapText="1"/>
      <protection hidden="1"/>
    </xf>
    <xf numFmtId="0" fontId="24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4" fillId="0" borderId="63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64" fillId="0" borderId="41" xfId="0" applyFont="1" applyBorder="1" applyAlignment="1">
      <alignment wrapText="1"/>
    </xf>
    <xf numFmtId="0" fontId="64" fillId="0" borderId="64" xfId="0" applyFont="1" applyBorder="1" applyAlignment="1">
      <alignment wrapText="1"/>
    </xf>
    <xf numFmtId="10" fontId="22" fillId="0" borderId="42" xfId="0" applyNumberFormat="1" applyFont="1" applyBorder="1" applyAlignment="1" applyProtection="1">
      <alignment horizontal="center" vertical="center"/>
      <protection locked="0"/>
    </xf>
    <xf numFmtId="10" fontId="22" fillId="0" borderId="43" xfId="0" applyNumberFormat="1" applyFont="1" applyBorder="1" applyAlignment="1" applyProtection="1">
      <alignment horizontal="center" vertical="center"/>
      <protection locked="0"/>
    </xf>
    <xf numFmtId="10" fontId="22" fillId="0" borderId="11" xfId="0" applyNumberFormat="1" applyFont="1" applyBorder="1" applyAlignment="1" applyProtection="1">
      <alignment horizontal="center" vertical="center"/>
      <protection locked="0"/>
    </xf>
    <xf numFmtId="10" fontId="22" fillId="0" borderId="12" xfId="0" applyNumberFormat="1" applyFont="1" applyBorder="1" applyAlignment="1" applyProtection="1">
      <alignment horizontal="center" vertical="center"/>
      <protection locked="0"/>
    </xf>
    <xf numFmtId="10" fontId="22" fillId="0" borderId="14" xfId="0" applyNumberFormat="1" applyFont="1" applyBorder="1" applyAlignment="1" applyProtection="1">
      <alignment horizontal="center" vertical="center"/>
      <protection locked="0"/>
    </xf>
    <xf numFmtId="10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64" fillId="0" borderId="65" xfId="0" applyFont="1" applyBorder="1" applyAlignment="1">
      <alignment wrapText="1"/>
    </xf>
    <xf numFmtId="0" fontId="64" fillId="0" borderId="66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10" fontId="3" fillId="35" borderId="0" xfId="57" applyNumberFormat="1" applyFont="1" applyFill="1" applyBorder="1" applyAlignment="1" applyProtection="1">
      <alignment horizontal="right" vertical="center" indent="1"/>
      <protection/>
    </xf>
    <xf numFmtId="1" fontId="3" fillId="35" borderId="0" xfId="0" applyNumberFormat="1" applyFont="1" applyFill="1" applyBorder="1" applyAlignment="1" applyProtection="1">
      <alignment horizontal="right" vertical="center" indent="1"/>
      <protection locked="0"/>
    </xf>
    <xf numFmtId="0" fontId="2" fillId="40" borderId="0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" fontId="3" fillId="35" borderId="0" xfId="0" applyNumberFormat="1" applyFont="1" applyFill="1" applyBorder="1" applyAlignment="1" applyProtection="1">
      <alignment horizontal="right" vertical="center" indent="1"/>
      <protection/>
    </xf>
    <xf numFmtId="164" fontId="3" fillId="35" borderId="0" xfId="60" applyNumberFormat="1" applyFont="1" applyFill="1" applyBorder="1" applyAlignment="1" applyProtection="1">
      <alignment horizontal="right" vertical="center" indent="1"/>
      <protection/>
    </xf>
    <xf numFmtId="0" fontId="2" fillId="40" borderId="0" xfId="0" applyFont="1" applyFill="1" applyBorder="1" applyAlignment="1" applyProtection="1">
      <alignment horizontal="center" vertical="center"/>
      <protection locked="0"/>
    </xf>
    <xf numFmtId="14" fontId="3" fillId="4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vertical="center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48" xfId="0" applyNumberFormat="1" applyFill="1" applyBorder="1" applyAlignment="1" applyProtection="1">
      <alignment horizontal="center" vertical="center" wrapText="1"/>
      <protection hidden="1"/>
    </xf>
    <xf numFmtId="0" fontId="0" fillId="0" borderId="49" xfId="0" applyNumberFormat="1" applyFill="1" applyBorder="1" applyAlignment="1" applyProtection="1">
      <alignment horizontal="center" vertical="center" wrapText="1"/>
      <protection hidden="1"/>
    </xf>
    <xf numFmtId="0" fontId="0" fillId="0" borderId="50" xfId="0" applyNumberForma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4" fillId="38" borderId="55" xfId="0" applyFont="1" applyFill="1" applyBorder="1" applyAlignment="1" applyProtection="1">
      <alignment horizontal="center" vertical="center" wrapText="1"/>
      <protection/>
    </xf>
    <xf numFmtId="0" fontId="14" fillId="38" borderId="56" xfId="0" applyFont="1" applyFill="1" applyBorder="1" applyAlignment="1" applyProtection="1">
      <alignment horizontal="center" vertical="center" wrapText="1"/>
      <protection/>
    </xf>
    <xf numFmtId="0" fontId="14" fillId="38" borderId="57" xfId="0" applyFont="1" applyFill="1" applyBorder="1" applyAlignment="1" applyProtection="1">
      <alignment horizontal="center" vertical="center" wrapText="1"/>
      <protection/>
    </xf>
    <xf numFmtId="0" fontId="14" fillId="38" borderId="42" xfId="0" applyFont="1" applyFill="1" applyBorder="1" applyAlignment="1" applyProtection="1">
      <alignment horizontal="center" vertical="center" wrapText="1"/>
      <protection/>
    </xf>
    <xf numFmtId="0" fontId="14" fillId="38" borderId="44" xfId="0" applyFont="1" applyFill="1" applyBorder="1" applyAlignment="1" applyProtection="1">
      <alignment horizontal="center" vertical="center" wrapText="1"/>
      <protection/>
    </xf>
    <xf numFmtId="0" fontId="14" fillId="38" borderId="43" xfId="0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wrapText="1"/>
    </xf>
    <xf numFmtId="10" fontId="0" fillId="0" borderId="40" xfId="0" applyNumberFormat="1" applyFill="1" applyBorder="1" applyAlignment="1" applyProtection="1">
      <alignment horizontal="center" wrapText="1"/>
      <protection hidden="1"/>
    </xf>
    <xf numFmtId="10" fontId="0" fillId="0" borderId="41" xfId="0" applyNumberFormat="1" applyFill="1" applyBorder="1" applyAlignment="1" applyProtection="1">
      <alignment horizontal="center" wrapText="1"/>
      <protection hidden="1"/>
    </xf>
    <xf numFmtId="10" fontId="0" fillId="0" borderId="18" xfId="0" applyNumberFormat="1" applyFill="1" applyBorder="1" applyAlignment="1" applyProtection="1">
      <alignment horizontal="center" wrapText="1"/>
      <protection hidden="1"/>
    </xf>
    <xf numFmtId="10" fontId="0" fillId="0" borderId="38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Динамика задолженности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"/>
          <c:w val="0.86"/>
          <c:h val="0.85575"/>
        </c:manualLayout>
      </c:layout>
      <c:areaChart>
        <c:grouping val="stacked"/>
        <c:varyColors val="0"/>
        <c:ser>
          <c:idx val="0"/>
          <c:order val="0"/>
          <c:tx>
            <c:v>ОД</c:v>
          </c:tx>
          <c:spPr>
            <a:solidFill>
              <a:srgbClr val="B9CDE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Расчет!$I$4:$I$404</c:f>
              <c:numCache>
                <c:ptCount val="401"/>
                <c:pt idx="0">
                  <c:v>2300000</c:v>
                </c:pt>
                <c:pt idx="1">
                  <c:v>2282156.16</c:v>
                </c:pt>
                <c:pt idx="2">
                  <c:v>2282069.72</c:v>
                </c:pt>
                <c:pt idx="3">
                  <c:v>2281982.58</c:v>
                </c:pt>
                <c:pt idx="4">
                  <c:v>2281300.8000000003</c:v>
                </c:pt>
                <c:pt idx="5">
                  <c:v>2281207.46</c:v>
                </c:pt>
                <c:pt idx="6">
                  <c:v>2280519.63</c:v>
                </c:pt>
                <c:pt idx="7">
                  <c:v>2280419.99</c:v>
                </c:pt>
                <c:pt idx="8">
                  <c:v>2280419.99</c:v>
                </c:pt>
                <c:pt idx="9">
                  <c:v>2279428.57</c:v>
                </c:pt>
                <c:pt idx="10">
                  <c:v>2279428.57</c:v>
                </c:pt>
                <c:pt idx="11">
                  <c:v>2279428.57</c:v>
                </c:pt>
                <c:pt idx="12">
                  <c:v>2279428.57</c:v>
                </c:pt>
                <c:pt idx="13">
                  <c:v>2279428.57</c:v>
                </c:pt>
                <c:pt idx="14">
                  <c:v>2279428.57</c:v>
                </c:pt>
                <c:pt idx="15">
                  <c:v>2279428.57</c:v>
                </c:pt>
                <c:pt idx="16">
                  <c:v>2279428.57</c:v>
                </c:pt>
                <c:pt idx="17">
                  <c:v>2279428.57</c:v>
                </c:pt>
                <c:pt idx="18">
                  <c:v>2279428.57</c:v>
                </c:pt>
                <c:pt idx="19">
                  <c:v>2279428.57</c:v>
                </c:pt>
                <c:pt idx="20">
                  <c:v>2279428.57</c:v>
                </c:pt>
                <c:pt idx="21">
                  <c:v>2279428.57</c:v>
                </c:pt>
                <c:pt idx="22">
                  <c:v>2279428.57</c:v>
                </c:pt>
                <c:pt idx="23">
                  <c:v>2279428.57</c:v>
                </c:pt>
                <c:pt idx="24">
                  <c:v>2279428.57</c:v>
                </c:pt>
                <c:pt idx="25">
                  <c:v>2279428.57</c:v>
                </c:pt>
                <c:pt idx="26">
                  <c:v>2279428.57</c:v>
                </c:pt>
                <c:pt idx="27">
                  <c:v>2279428.57</c:v>
                </c:pt>
                <c:pt idx="28">
                  <c:v>2279428.57</c:v>
                </c:pt>
                <c:pt idx="29">
                  <c:v>2279428.57</c:v>
                </c:pt>
                <c:pt idx="30">
                  <c:v>2279428.57</c:v>
                </c:pt>
                <c:pt idx="31">
                  <c:v>2279428.57</c:v>
                </c:pt>
                <c:pt idx="32">
                  <c:v>2279428.57</c:v>
                </c:pt>
                <c:pt idx="33">
                  <c:v>2279428.57</c:v>
                </c:pt>
                <c:pt idx="34">
                  <c:v>2279428.57</c:v>
                </c:pt>
                <c:pt idx="35">
                  <c:v>2279428.57</c:v>
                </c:pt>
                <c:pt idx="36">
                  <c:v>2279428.57</c:v>
                </c:pt>
                <c:pt idx="37">
                  <c:v>2279428.57</c:v>
                </c:pt>
                <c:pt idx="38">
                  <c:v>2279428.57</c:v>
                </c:pt>
                <c:pt idx="39">
                  <c:v>2279428.57</c:v>
                </c:pt>
                <c:pt idx="40">
                  <c:v>2278143.74</c:v>
                </c:pt>
                <c:pt idx="41">
                  <c:v>2277126.46</c:v>
                </c:pt>
                <c:pt idx="42">
                  <c:v>2275399.5500000003</c:v>
                </c:pt>
                <c:pt idx="43">
                  <c:v>2274356.12</c:v>
                </c:pt>
                <c:pt idx="44">
                  <c:v>2271812.13</c:v>
                </c:pt>
                <c:pt idx="45">
                  <c:v>2267143.18</c:v>
                </c:pt>
                <c:pt idx="46">
                  <c:v>2264530.27</c:v>
                </c:pt>
                <c:pt idx="47">
                  <c:v>2261194.42</c:v>
                </c:pt>
                <c:pt idx="48">
                  <c:v>2258524.67</c:v>
                </c:pt>
                <c:pt idx="49">
                  <c:v>2255133.29</c:v>
                </c:pt>
                <c:pt idx="50">
                  <c:v>2252405.63</c:v>
                </c:pt>
                <c:pt idx="51">
                  <c:v>2249651.9</c:v>
                </c:pt>
                <c:pt idx="52">
                  <c:v>2246178.48</c:v>
                </c:pt>
                <c:pt idx="53">
                  <c:v>2243365.25</c:v>
                </c:pt>
                <c:pt idx="54">
                  <c:v>2239833.7</c:v>
                </c:pt>
                <c:pt idx="55">
                  <c:v>2236959.85</c:v>
                </c:pt>
                <c:pt idx="56">
                  <c:v>2232508.54</c:v>
                </c:pt>
                <c:pt idx="57">
                  <c:v>2225950.39</c:v>
                </c:pt>
                <c:pt idx="58">
                  <c:v>2221393.89</c:v>
                </c:pt>
                <c:pt idx="59">
                  <c:v>2216109.18</c:v>
                </c:pt>
                <c:pt idx="60">
                  <c:v>2211458.65</c:v>
                </c:pt>
                <c:pt idx="61">
                  <c:v>2206082.07</c:v>
                </c:pt>
                <c:pt idx="62">
                  <c:v>2201335.73</c:v>
                </c:pt>
                <c:pt idx="63">
                  <c:v>2196544.04</c:v>
                </c:pt>
                <c:pt idx="64">
                  <c:v>2191029.55</c:v>
                </c:pt>
                <c:pt idx="65">
                  <c:v>2186139.39</c:v>
                </c:pt>
                <c:pt idx="66">
                  <c:v>2180528.69</c:v>
                </c:pt>
                <c:pt idx="67">
                  <c:v>2175538.19</c:v>
                </c:pt>
                <c:pt idx="68">
                  <c:v>2169133.34</c:v>
                </c:pt>
                <c:pt idx="69">
                  <c:v>2160661.59</c:v>
                </c:pt>
                <c:pt idx="70">
                  <c:v>2154114.6</c:v>
                </c:pt>
                <c:pt idx="71">
                  <c:v>2146841.11</c:v>
                </c:pt>
                <c:pt idx="72">
                  <c:v>2140162.07</c:v>
                </c:pt>
                <c:pt idx="73">
                  <c:v>2132759.57</c:v>
                </c:pt>
                <c:pt idx="74">
                  <c:v>2125945.98</c:v>
                </c:pt>
                <c:pt idx="75">
                  <c:v>2119067.29</c:v>
                </c:pt>
                <c:pt idx="76">
                  <c:v>2111469.74</c:v>
                </c:pt>
                <c:pt idx="77">
                  <c:v>2104452.73</c:v>
                </c:pt>
                <c:pt idx="78">
                  <c:v>2096720.04</c:v>
                </c:pt>
                <c:pt idx="79">
                  <c:v>2089562.1</c:v>
                </c:pt>
                <c:pt idx="80">
                  <c:v>2081031.22</c:v>
                </c:pt>
                <c:pt idx="81">
                  <c:v>2071139.73</c:v>
                </c:pt>
                <c:pt idx="82">
                  <c:v>2062433.31</c:v>
                </c:pt>
                <c:pt idx="83">
                  <c:v>2053009.98</c:v>
                </c:pt>
                <c:pt idx="84">
                  <c:v>2044130.8</c:v>
                </c:pt>
                <c:pt idx="85">
                  <c:v>2034538.7</c:v>
                </c:pt>
                <c:pt idx="86">
                  <c:v>2025483.52</c:v>
                </c:pt>
                <c:pt idx="87">
                  <c:v>2016342.05</c:v>
                </c:pt>
                <c:pt idx="88">
                  <c:v>2006493.7</c:v>
                </c:pt>
                <c:pt idx="89">
                  <c:v>1997171.28</c:v>
                </c:pt>
                <c:pt idx="90">
                  <c:v>1987146.1500000001</c:v>
                </c:pt>
                <c:pt idx="91">
                  <c:v>1977639.3800000001</c:v>
                </c:pt>
                <c:pt idx="92">
                  <c:v>1966985.32</c:v>
                </c:pt>
                <c:pt idx="93">
                  <c:v>1954410.67</c:v>
                </c:pt>
                <c:pt idx="94">
                  <c:v>1943534.6600000001</c:v>
                </c:pt>
                <c:pt idx="95">
                  <c:v>1931955.7</c:v>
                </c:pt>
                <c:pt idx="96">
                  <c:v>1920865.1400000001</c:v>
                </c:pt>
                <c:pt idx="97">
                  <c:v>1909076.56</c:v>
                </c:pt>
                <c:pt idx="98">
                  <c:v>1897767.3900000001</c:v>
                </c:pt>
                <c:pt idx="99">
                  <c:v>1886350.17</c:v>
                </c:pt>
                <c:pt idx="100">
                  <c:v>1874242.45</c:v>
                </c:pt>
                <c:pt idx="101">
                  <c:v>1862600.45</c:v>
                </c:pt>
                <c:pt idx="102">
                  <c:v>1850273.1300000001</c:v>
                </c:pt>
                <c:pt idx="103">
                  <c:v>1838402.11</c:v>
                </c:pt>
                <c:pt idx="104">
                  <c:v>1825259.33</c:v>
                </c:pt>
                <c:pt idx="105">
                  <c:v>1810303.24</c:v>
                </c:pt>
                <c:pt idx="106">
                  <c:v>1796891.99</c:v>
                </c:pt>
                <c:pt idx="107">
                  <c:v>1782798.76</c:v>
                </c:pt>
                <c:pt idx="108">
                  <c:v>1769124.71</c:v>
                </c:pt>
                <c:pt idx="109">
                  <c:v>1754774.72</c:v>
                </c:pt>
                <c:pt idx="110">
                  <c:v>1740832.9000000001</c:v>
                </c:pt>
                <c:pt idx="111">
                  <c:v>1726757.87</c:v>
                </c:pt>
                <c:pt idx="112">
                  <c:v>1712016.1400000001</c:v>
                </c:pt>
                <c:pt idx="113">
                  <c:v>1697665.77</c:v>
                </c:pt>
                <c:pt idx="114">
                  <c:v>1682655.03</c:v>
                </c:pt>
                <c:pt idx="115">
                  <c:v>1668024.12</c:v>
                </c:pt>
                <c:pt idx="116">
                  <c:v>1652061.75</c:v>
                </c:pt>
                <c:pt idx="117">
                  <c:v>1634419.27</c:v>
                </c:pt>
                <c:pt idx="118">
                  <c:v>1618135.81</c:v>
                </c:pt>
                <c:pt idx="119">
                  <c:v>1601198.02</c:v>
                </c:pt>
                <c:pt idx="120">
                  <c:v>1584597.1400000001</c:v>
                </c:pt>
                <c:pt idx="121">
                  <c:v>1567349.24</c:v>
                </c:pt>
                <c:pt idx="122">
                  <c:v>1550424.94</c:v>
                </c:pt>
                <c:pt idx="123">
                  <c:v>1533338.93</c:v>
                </c:pt>
                <c:pt idx="124">
                  <c:v>1515617.06</c:v>
                </c:pt>
                <c:pt idx="125">
                  <c:v>1498198.47</c:v>
                </c:pt>
                <c:pt idx="126">
                  <c:v>1480151.68</c:v>
                </c:pt>
                <c:pt idx="127">
                  <c:v>1462394.23</c:v>
                </c:pt>
                <c:pt idx="128">
                  <c:v>1443178.93</c:v>
                </c:pt>
                <c:pt idx="129">
                  <c:v>1422893.33</c:v>
                </c:pt>
                <c:pt idx="130">
                  <c:v>1403301.6400000001</c:v>
                </c:pt>
                <c:pt idx="131">
                  <c:v>1383091.92</c:v>
                </c:pt>
                <c:pt idx="132">
                  <c:v>1363120.97</c:v>
                </c:pt>
                <c:pt idx="133">
                  <c:v>1342540.73</c:v>
                </c:pt>
                <c:pt idx="134">
                  <c:v>1322183.3800000001</c:v>
                </c:pt>
                <c:pt idx="135">
                  <c:v>1301632.05</c:v>
                </c:pt>
                <c:pt idx="136">
                  <c:v>1280484.8</c:v>
                </c:pt>
                <c:pt idx="137">
                  <c:v>1259536.1400000001</c:v>
                </c:pt>
                <c:pt idx="138">
                  <c:v>1238000.72</c:v>
                </c:pt>
                <c:pt idx="139">
                  <c:v>1216647.24</c:v>
                </c:pt>
                <c:pt idx="140">
                  <c:v>1193830.3800000001</c:v>
                </c:pt>
                <c:pt idx="141">
                  <c:v>1169691.6300000001</c:v>
                </c:pt>
                <c:pt idx="142">
                  <c:v>1146426.12</c:v>
                </c:pt>
                <c:pt idx="143">
                  <c:v>1122584.97</c:v>
                </c:pt>
                <c:pt idx="144">
                  <c:v>1098869.37</c:v>
                </c:pt>
                <c:pt idx="145">
                  <c:v>1074588.48</c:v>
                </c:pt>
                <c:pt idx="146">
                  <c:v>1050414.28</c:v>
                </c:pt>
                <c:pt idx="147">
                  <c:v>1026009.1</c:v>
                </c:pt>
                <c:pt idx="148">
                  <c:v>1001054.5</c:v>
                </c:pt>
                <c:pt idx="149">
                  <c:v>976177.7000000001</c:v>
                </c:pt>
                <c:pt idx="150">
                  <c:v>950762.3300000001</c:v>
                </c:pt>
                <c:pt idx="151">
                  <c:v>925405</c:v>
                </c:pt>
                <c:pt idx="152">
                  <c:v>899013.72</c:v>
                </c:pt>
                <c:pt idx="153">
                  <c:v>871539</c:v>
                </c:pt>
                <c:pt idx="154">
                  <c:v>844633.05</c:v>
                </c:pt>
                <c:pt idx="155">
                  <c:v>817209.68</c:v>
                </c:pt>
                <c:pt idx="156">
                  <c:v>789784.62</c:v>
                </c:pt>
                <c:pt idx="157">
                  <c:v>761854.09</c:v>
                </c:pt>
                <c:pt idx="158">
                  <c:v>733900.12</c:v>
                </c:pt>
                <c:pt idx="159">
                  <c:v>705679.05</c:v>
                </c:pt>
                <c:pt idx="160">
                  <c:v>676970.83</c:v>
                </c:pt>
                <c:pt idx="161">
                  <c:v>648205.8200000001</c:v>
                </c:pt>
                <c:pt idx="162">
                  <c:v>618966.17</c:v>
                </c:pt>
                <c:pt idx="163">
                  <c:v>589646.93</c:v>
                </c:pt>
                <c:pt idx="164">
                  <c:v>559239.22</c:v>
                </c:pt>
                <c:pt idx="165">
                  <c:v>528023.86</c:v>
                </c:pt>
                <c:pt idx="166">
                  <c:v>497027.35000000003</c:v>
                </c:pt>
                <c:pt idx="167">
                  <c:v>465581.48</c:v>
                </c:pt>
                <c:pt idx="168">
                  <c:v>433988.35000000003</c:v>
                </c:pt>
                <c:pt idx="169">
                  <c:v>401959.59</c:v>
                </c:pt>
                <c:pt idx="170">
                  <c:v>369758.56</c:v>
                </c:pt>
                <c:pt idx="171">
                  <c:v>337249.86</c:v>
                </c:pt>
                <c:pt idx="172">
                  <c:v>304326.60000000003</c:v>
                </c:pt>
                <c:pt idx="173">
                  <c:v>271192.71</c:v>
                </c:pt>
                <c:pt idx="174">
                  <c:v>237658.64</c:v>
                </c:pt>
                <c:pt idx="175">
                  <c:v>203887.75</c:v>
                </c:pt>
                <c:pt idx="176">
                  <c:v>168955.53</c:v>
                </c:pt>
                <c:pt idx="177">
                  <c:v>133586.59</c:v>
                </c:pt>
                <c:pt idx="178">
                  <c:v>97984.5</c:v>
                </c:pt>
                <c:pt idx="179">
                  <c:v>62013.05</c:v>
                </c:pt>
                <c:pt idx="180">
                  <c:v>25728.95</c:v>
                </c:pt>
                <c:pt idx="181">
                  <c:v>0</c:v>
                </c:pt>
              </c:numCache>
            </c:numRef>
          </c:val>
        </c:ser>
        <c:ser>
          <c:idx val="1"/>
          <c:order val="1"/>
          <c:tx>
            <c:v>НЗ</c:v>
          </c:tx>
          <c:spPr>
            <a:solidFill>
              <a:srgbClr val="D996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Расчет!$N$4:$N$404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486.3500000000022</c:v>
                </c:pt>
                <c:pt idx="9">
                  <c:v>0</c:v>
                </c:pt>
                <c:pt idx="10">
                  <c:v>477.51000000000204</c:v>
                </c:pt>
                <c:pt idx="11">
                  <c:v>303.4100000000035</c:v>
                </c:pt>
                <c:pt idx="12">
                  <c:v>783.6200000000026</c:v>
                </c:pt>
                <c:pt idx="13">
                  <c:v>612.1600000000035</c:v>
                </c:pt>
                <c:pt idx="14">
                  <c:v>1095.1300000000047</c:v>
                </c:pt>
                <c:pt idx="15">
                  <c:v>1582.400000000005</c:v>
                </c:pt>
                <c:pt idx="16">
                  <c:v>1417.8400000000038</c:v>
                </c:pt>
                <c:pt idx="17">
                  <c:v>1907.9900000000052</c:v>
                </c:pt>
                <c:pt idx="18">
                  <c:v>1746.2400000000052</c:v>
                </c:pt>
                <c:pt idx="19">
                  <c:v>2239.320000000007</c:v>
                </c:pt>
                <c:pt idx="20">
                  <c:v>3341.6500000000087</c:v>
                </c:pt>
                <c:pt idx="21">
                  <c:v>2297.0600000000086</c:v>
                </c:pt>
                <c:pt idx="22">
                  <c:v>3399.96000000001</c:v>
                </c:pt>
                <c:pt idx="23">
                  <c:v>3794.380000000012</c:v>
                </c:pt>
                <c:pt idx="24">
                  <c:v>4911.900000000012</c:v>
                </c:pt>
                <c:pt idx="25">
                  <c:v>5320.6100000000115</c:v>
                </c:pt>
                <c:pt idx="26">
                  <c:v>6453.040000000012</c:v>
                </c:pt>
                <c:pt idx="27">
                  <c:v>7596.530000000013</c:v>
                </c:pt>
                <c:pt idx="28">
                  <c:v>8030.6200000000135</c:v>
                </c:pt>
                <c:pt idx="29">
                  <c:v>9189.520000000015</c:v>
                </c:pt>
                <c:pt idx="30">
                  <c:v>9638.660000000014</c:v>
                </c:pt>
                <c:pt idx="31">
                  <c:v>10813.260000000017</c:v>
                </c:pt>
                <c:pt idx="32">
                  <c:v>9911.260000000017</c:v>
                </c:pt>
                <c:pt idx="33">
                  <c:v>7593.290000000015</c:v>
                </c:pt>
                <c:pt idx="34">
                  <c:v>6660.610000000015</c:v>
                </c:pt>
                <c:pt idx="35">
                  <c:v>5016.350000000017</c:v>
                </c:pt>
                <c:pt idx="36">
                  <c:v>4059.1100000000188</c:v>
                </c:pt>
                <c:pt idx="37">
                  <c:v>2390.8600000000188</c:v>
                </c:pt>
                <c:pt idx="38">
                  <c:v>1408.6100000000188</c:v>
                </c:pt>
                <c:pt idx="39">
                  <c:v>417.0000000000182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</c:ser>
        <c:axId val="47953243"/>
        <c:axId val="28926004"/>
      </c:area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6004"/>
        <c:crosses val="autoZero"/>
        <c:auto val="1"/>
        <c:lblOffset val="100"/>
        <c:tickLblSkip val="12"/>
        <c:tickMarkSkip val="12"/>
        <c:noMultiLvlLbl val="0"/>
      </c:catAx>
      <c:valAx>
        <c:axId val="28926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32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75"/>
          <c:y val="0.40825"/>
          <c:w val="0.0412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Динамика ежемесячного платежа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35"/>
          <c:w val="0.83075"/>
          <c:h val="0.7815"/>
        </c:manualLayout>
      </c:layout>
      <c:barChart>
        <c:barDir val="col"/>
        <c:grouping val="stacked"/>
        <c:varyColors val="0"/>
        <c:ser>
          <c:idx val="1"/>
          <c:order val="0"/>
          <c:tx>
            <c:v>Проценты на ОД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Расчет!$G$4:$G$404</c:f>
              <c:numCache>
                <c:ptCount val="401"/>
                <c:pt idx="1">
                  <c:v>19156.16</c:v>
                </c:pt>
                <c:pt idx="2">
                  <c:v>18413.56</c:v>
                </c:pt>
                <c:pt idx="3">
                  <c:v>18412.86</c:v>
                </c:pt>
                <c:pt idx="4">
                  <c:v>17818.22</c:v>
                </c:pt>
                <c:pt idx="5">
                  <c:v>18406.66</c:v>
                </c:pt>
                <c:pt idx="6">
                  <c:v>17812.170000000002</c:v>
                </c:pt>
                <c:pt idx="7">
                  <c:v>18400.36</c:v>
                </c:pt>
                <c:pt idx="8">
                  <c:v>19850</c:v>
                </c:pt>
                <c:pt idx="9">
                  <c:v>18368.31</c:v>
                </c:pt>
                <c:pt idx="10">
                  <c:v>19850</c:v>
                </c:pt>
                <c:pt idx="11">
                  <c:v>19671.78</c:v>
                </c:pt>
                <c:pt idx="12">
                  <c:v>19850</c:v>
                </c:pt>
                <c:pt idx="13">
                  <c:v>19671.78</c:v>
                </c:pt>
                <c:pt idx="14">
                  <c:v>19850</c:v>
                </c:pt>
                <c:pt idx="15">
                  <c:v>19850</c:v>
                </c:pt>
                <c:pt idx="16">
                  <c:v>19671.78</c:v>
                </c:pt>
                <c:pt idx="17">
                  <c:v>19850</c:v>
                </c:pt>
                <c:pt idx="18">
                  <c:v>19671.78</c:v>
                </c:pt>
                <c:pt idx="19">
                  <c:v>19850</c:v>
                </c:pt>
                <c:pt idx="20">
                  <c:v>21183</c:v>
                </c:pt>
                <c:pt idx="21">
                  <c:v>20108.93</c:v>
                </c:pt>
                <c:pt idx="22">
                  <c:v>21183</c:v>
                </c:pt>
                <c:pt idx="23">
                  <c:v>21183</c:v>
                </c:pt>
                <c:pt idx="24">
                  <c:v>21183</c:v>
                </c:pt>
                <c:pt idx="25">
                  <c:v>21183</c:v>
                </c:pt>
                <c:pt idx="26">
                  <c:v>21183</c:v>
                </c:pt>
                <c:pt idx="27">
                  <c:v>21183</c:v>
                </c:pt>
                <c:pt idx="28">
                  <c:v>21183</c:v>
                </c:pt>
                <c:pt idx="29">
                  <c:v>21183</c:v>
                </c:pt>
                <c:pt idx="30">
                  <c:v>21183</c:v>
                </c:pt>
                <c:pt idx="31">
                  <c:v>21183</c:v>
                </c:pt>
                <c:pt idx="32">
                  <c:v>21719.96</c:v>
                </c:pt>
                <c:pt idx="33">
                  <c:v>20318.68</c:v>
                </c:pt>
                <c:pt idx="34">
                  <c:v>21719.96</c:v>
                </c:pt>
                <c:pt idx="35">
                  <c:v>21019.32</c:v>
                </c:pt>
                <c:pt idx="36">
                  <c:v>21719.96</c:v>
                </c:pt>
                <c:pt idx="37">
                  <c:v>21019.32</c:v>
                </c:pt>
                <c:pt idx="38">
                  <c:v>21719.96</c:v>
                </c:pt>
                <c:pt idx="39">
                  <c:v>21719.96</c:v>
                </c:pt>
                <c:pt idx="40">
                  <c:v>21019.32</c:v>
                </c:pt>
                <c:pt idx="41">
                  <c:v>21707.72</c:v>
                </c:pt>
                <c:pt idx="42">
                  <c:v>20998.09</c:v>
                </c:pt>
                <c:pt idx="43">
                  <c:v>21681.57</c:v>
                </c:pt>
                <c:pt idx="44">
                  <c:v>21731.010000000002</c:v>
                </c:pt>
                <c:pt idx="45">
                  <c:v>19606.05</c:v>
                </c:pt>
                <c:pt idx="46">
                  <c:v>21662.09</c:v>
                </c:pt>
                <c:pt idx="47">
                  <c:v>20939.15</c:v>
                </c:pt>
                <c:pt idx="48">
                  <c:v>21605.25</c:v>
                </c:pt>
                <c:pt idx="49">
                  <c:v>20883.62</c:v>
                </c:pt>
                <c:pt idx="50">
                  <c:v>21547.34</c:v>
                </c:pt>
                <c:pt idx="51">
                  <c:v>21521.27</c:v>
                </c:pt>
                <c:pt idx="52">
                  <c:v>20801.58</c:v>
                </c:pt>
                <c:pt idx="53">
                  <c:v>21461.77</c:v>
                </c:pt>
                <c:pt idx="54">
                  <c:v>20743.45</c:v>
                </c:pt>
                <c:pt idx="55">
                  <c:v>21401.15</c:v>
                </c:pt>
                <c:pt idx="56">
                  <c:v>21373.69</c:v>
                </c:pt>
                <c:pt idx="57">
                  <c:v>19266.850000000002</c:v>
                </c:pt>
                <c:pt idx="58">
                  <c:v>21268.5</c:v>
                </c:pt>
                <c:pt idx="59">
                  <c:v>20540.29</c:v>
                </c:pt>
                <c:pt idx="60">
                  <c:v>21174.47</c:v>
                </c:pt>
                <c:pt idx="61">
                  <c:v>20448.420000000002</c:v>
                </c:pt>
                <c:pt idx="62">
                  <c:v>21078.66</c:v>
                </c:pt>
                <c:pt idx="63">
                  <c:v>21033.31</c:v>
                </c:pt>
                <c:pt idx="64">
                  <c:v>20310.510000000002</c:v>
                </c:pt>
                <c:pt idx="65">
                  <c:v>20934.84</c:v>
                </c:pt>
                <c:pt idx="66">
                  <c:v>20214.3</c:v>
                </c:pt>
                <c:pt idx="67">
                  <c:v>20834.5</c:v>
                </c:pt>
                <c:pt idx="68">
                  <c:v>20786.82</c:v>
                </c:pt>
                <c:pt idx="69">
                  <c:v>18719.920000000002</c:v>
                </c:pt>
                <c:pt idx="70">
                  <c:v>20644.68</c:v>
                </c:pt>
                <c:pt idx="71">
                  <c:v>19918.18</c:v>
                </c:pt>
                <c:pt idx="72">
                  <c:v>20512.63</c:v>
                </c:pt>
                <c:pt idx="73">
                  <c:v>19789.170000000002</c:v>
                </c:pt>
                <c:pt idx="74">
                  <c:v>20378.08</c:v>
                </c:pt>
                <c:pt idx="75">
                  <c:v>20312.98</c:v>
                </c:pt>
                <c:pt idx="76">
                  <c:v>19594.12</c:v>
                </c:pt>
                <c:pt idx="77">
                  <c:v>20174.66</c:v>
                </c:pt>
                <c:pt idx="78">
                  <c:v>19458.98</c:v>
                </c:pt>
                <c:pt idx="79">
                  <c:v>20033.73</c:v>
                </c:pt>
                <c:pt idx="80">
                  <c:v>19910.79</c:v>
                </c:pt>
                <c:pt idx="81">
                  <c:v>18550.18</c:v>
                </c:pt>
                <c:pt idx="82">
                  <c:v>19735.25</c:v>
                </c:pt>
                <c:pt idx="83">
                  <c:v>19018.34</c:v>
                </c:pt>
                <c:pt idx="84">
                  <c:v>19562.49</c:v>
                </c:pt>
                <c:pt idx="85">
                  <c:v>18849.57</c:v>
                </c:pt>
                <c:pt idx="86">
                  <c:v>19386.49</c:v>
                </c:pt>
                <c:pt idx="87">
                  <c:v>19300.2</c:v>
                </c:pt>
                <c:pt idx="88">
                  <c:v>18593.32</c:v>
                </c:pt>
                <c:pt idx="89">
                  <c:v>19119.25</c:v>
                </c:pt>
                <c:pt idx="90">
                  <c:v>18416.54</c:v>
                </c:pt>
                <c:pt idx="91">
                  <c:v>18934.9</c:v>
                </c:pt>
                <c:pt idx="92">
                  <c:v>18895.94</c:v>
                </c:pt>
                <c:pt idx="93">
                  <c:v>16975.35</c:v>
                </c:pt>
                <c:pt idx="94">
                  <c:v>18673.99</c:v>
                </c:pt>
                <c:pt idx="95">
                  <c:v>17971.04</c:v>
                </c:pt>
                <c:pt idx="96">
                  <c:v>18459.44</c:v>
                </c:pt>
                <c:pt idx="97">
                  <c:v>17761.420000000002</c:v>
                </c:pt>
                <c:pt idx="98">
                  <c:v>18240.83</c:v>
                </c:pt>
                <c:pt idx="99">
                  <c:v>18132.78</c:v>
                </c:pt>
                <c:pt idx="100">
                  <c:v>17442.28</c:v>
                </c:pt>
                <c:pt idx="101">
                  <c:v>17908</c:v>
                </c:pt>
                <c:pt idx="102">
                  <c:v>17222.68</c:v>
                </c:pt>
                <c:pt idx="103">
                  <c:v>17678.98</c:v>
                </c:pt>
                <c:pt idx="104">
                  <c:v>17565.55</c:v>
                </c:pt>
                <c:pt idx="105">
                  <c:v>15752.24</c:v>
                </c:pt>
                <c:pt idx="106">
                  <c:v>17297.08</c:v>
                </c:pt>
                <c:pt idx="107">
                  <c:v>16615.1</c:v>
                </c:pt>
                <c:pt idx="108">
                  <c:v>17034.28</c:v>
                </c:pt>
                <c:pt idx="109">
                  <c:v>16358.34</c:v>
                </c:pt>
                <c:pt idx="110">
                  <c:v>16766.510000000002</c:v>
                </c:pt>
                <c:pt idx="111">
                  <c:v>16633.3</c:v>
                </c:pt>
                <c:pt idx="112">
                  <c:v>15966.6</c:v>
                </c:pt>
                <c:pt idx="113">
                  <c:v>16357.960000000001</c:v>
                </c:pt>
                <c:pt idx="114">
                  <c:v>15697.59</c:v>
                </c:pt>
                <c:pt idx="115">
                  <c:v>16077.42</c:v>
                </c:pt>
                <c:pt idx="116">
                  <c:v>15937.630000000001</c:v>
                </c:pt>
                <c:pt idx="117">
                  <c:v>14257.52</c:v>
                </c:pt>
                <c:pt idx="118">
                  <c:v>15616.54</c:v>
                </c:pt>
                <c:pt idx="119">
                  <c:v>14962.210000000001</c:v>
                </c:pt>
                <c:pt idx="120">
                  <c:v>15299.12</c:v>
                </c:pt>
                <c:pt idx="121">
                  <c:v>14652.1</c:v>
                </c:pt>
                <c:pt idx="122">
                  <c:v>14975.7</c:v>
                </c:pt>
                <c:pt idx="123">
                  <c:v>14813.99</c:v>
                </c:pt>
                <c:pt idx="124">
                  <c:v>14178.130000000001</c:v>
                </c:pt>
                <c:pt idx="125">
                  <c:v>14481.41</c:v>
                </c:pt>
                <c:pt idx="126">
                  <c:v>13853.210000000001</c:v>
                </c:pt>
                <c:pt idx="127">
                  <c:v>14142.550000000001</c:v>
                </c:pt>
                <c:pt idx="128">
                  <c:v>13934.7</c:v>
                </c:pt>
                <c:pt idx="129">
                  <c:v>12864.4</c:v>
                </c:pt>
                <c:pt idx="130">
                  <c:v>13558.31</c:v>
                </c:pt>
                <c:pt idx="131">
                  <c:v>12940.28</c:v>
                </c:pt>
                <c:pt idx="132">
                  <c:v>13179.050000000001</c:v>
                </c:pt>
                <c:pt idx="133">
                  <c:v>12569.76</c:v>
                </c:pt>
                <c:pt idx="134">
                  <c:v>12792.65</c:v>
                </c:pt>
                <c:pt idx="135">
                  <c:v>12598.67</c:v>
                </c:pt>
                <c:pt idx="136">
                  <c:v>12002.75</c:v>
                </c:pt>
                <c:pt idx="137">
                  <c:v>12201.34</c:v>
                </c:pt>
                <c:pt idx="138">
                  <c:v>11614.58</c:v>
                </c:pt>
                <c:pt idx="139">
                  <c:v>11796.52</c:v>
                </c:pt>
                <c:pt idx="140">
                  <c:v>11624.81</c:v>
                </c:pt>
                <c:pt idx="141">
                  <c:v>10302.92</c:v>
                </c:pt>
                <c:pt idx="142">
                  <c:v>11176.16</c:v>
                </c:pt>
                <c:pt idx="143">
                  <c:v>10600.52</c:v>
                </c:pt>
                <c:pt idx="144">
                  <c:v>10726.07</c:v>
                </c:pt>
                <c:pt idx="145">
                  <c:v>10160.78</c:v>
                </c:pt>
                <c:pt idx="146">
                  <c:v>10267.47</c:v>
                </c:pt>
                <c:pt idx="147">
                  <c:v>10036.49</c:v>
                </c:pt>
                <c:pt idx="148">
                  <c:v>9487.07</c:v>
                </c:pt>
                <c:pt idx="149">
                  <c:v>9564.87</c:v>
                </c:pt>
                <c:pt idx="150">
                  <c:v>9026.300000000001</c:v>
                </c:pt>
                <c:pt idx="151">
                  <c:v>9084.34</c:v>
                </c:pt>
                <c:pt idx="152">
                  <c:v>8842.050000000001</c:v>
                </c:pt>
                <c:pt idx="153">
                  <c:v>7758.610000000001</c:v>
                </c:pt>
                <c:pt idx="154">
                  <c:v>8327.380000000001</c:v>
                </c:pt>
                <c:pt idx="155">
                  <c:v>7809.96</c:v>
                </c:pt>
                <c:pt idx="156">
                  <c:v>7808.27</c:v>
                </c:pt>
                <c:pt idx="157">
                  <c:v>7302.8</c:v>
                </c:pt>
                <c:pt idx="158">
                  <c:v>7279.360000000001</c:v>
                </c:pt>
                <c:pt idx="159">
                  <c:v>7012.26</c:v>
                </c:pt>
                <c:pt idx="160">
                  <c:v>6525.110000000001</c:v>
                </c:pt>
                <c:pt idx="161">
                  <c:v>6468.32</c:v>
                </c:pt>
                <c:pt idx="162">
                  <c:v>5993.68</c:v>
                </c:pt>
                <c:pt idx="163">
                  <c:v>5914.09</c:v>
                </c:pt>
                <c:pt idx="164">
                  <c:v>5633.96</c:v>
                </c:pt>
                <c:pt idx="165">
                  <c:v>4826.31</c:v>
                </c:pt>
                <c:pt idx="166">
                  <c:v>5045.16</c:v>
                </c:pt>
                <c:pt idx="167">
                  <c:v>4595.8</c:v>
                </c:pt>
                <c:pt idx="168">
                  <c:v>4448.54</c:v>
                </c:pt>
                <c:pt idx="169">
                  <c:v>4012.9100000000003</c:v>
                </c:pt>
                <c:pt idx="170">
                  <c:v>3840.64</c:v>
                </c:pt>
                <c:pt idx="171">
                  <c:v>3532.9700000000003</c:v>
                </c:pt>
                <c:pt idx="172">
                  <c:v>3118.41</c:v>
                </c:pt>
                <c:pt idx="173">
                  <c:v>2907.78</c:v>
                </c:pt>
                <c:pt idx="174">
                  <c:v>2507.6</c:v>
                </c:pt>
                <c:pt idx="175">
                  <c:v>2270.78</c:v>
                </c:pt>
                <c:pt idx="176">
                  <c:v>1942.78</c:v>
                </c:pt>
                <c:pt idx="177">
                  <c:v>1506.06</c:v>
                </c:pt>
                <c:pt idx="178">
                  <c:v>1272.91</c:v>
                </c:pt>
                <c:pt idx="179">
                  <c:v>903.5500000000001</c:v>
                </c:pt>
                <c:pt idx="180">
                  <c:v>590.9</c:v>
                </c:pt>
                <c:pt idx="181">
                  <c:v>237.25</c:v>
                </c:pt>
              </c:numCache>
            </c:numRef>
          </c:val>
        </c:ser>
        <c:ser>
          <c:idx val="0"/>
          <c:order val="1"/>
          <c:tx>
            <c:v>Проценты на НЗ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Расчет!$L$4:$L$404</c:f>
              <c:numCache>
                <c:ptCount val="4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3.9199999999982538</c:v>
                </c:pt>
                <c:pt idx="10">
                  <c:v>0</c:v>
                </c:pt>
                <c:pt idx="11">
                  <c:v>4.120000000002619</c:v>
                </c:pt>
                <c:pt idx="12">
                  <c:v>0</c:v>
                </c:pt>
                <c:pt idx="13">
                  <c:v>6.760000000002037</c:v>
                </c:pt>
                <c:pt idx="14">
                  <c:v>0</c:v>
                </c:pt>
                <c:pt idx="15">
                  <c:v>0</c:v>
                </c:pt>
                <c:pt idx="16">
                  <c:v>13.659999999999854</c:v>
                </c:pt>
                <c:pt idx="17">
                  <c:v>0</c:v>
                </c:pt>
                <c:pt idx="18">
                  <c:v>16.470000000001164</c:v>
                </c:pt>
                <c:pt idx="19">
                  <c:v>0</c:v>
                </c:pt>
                <c:pt idx="20">
                  <c:v>0</c:v>
                </c:pt>
                <c:pt idx="21">
                  <c:v>29.479999999999563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103.04000000000087</c:v>
                </c:pt>
                <c:pt idx="33">
                  <c:v>88.34999999999854</c:v>
                </c:pt>
                <c:pt idx="34">
                  <c:v>72.36000000000058</c:v>
                </c:pt>
                <c:pt idx="35">
                  <c:v>61.42000000000189</c:v>
                </c:pt>
                <c:pt idx="36">
                  <c:v>47.80000000000291</c:v>
                </c:pt>
                <c:pt idx="37">
                  <c:v>37.43000000000029</c:v>
                </c:pt>
                <c:pt idx="38">
                  <c:v>22.790000000000873</c:v>
                </c:pt>
                <c:pt idx="39">
                  <c:v>13.430000000000291</c:v>
                </c:pt>
                <c:pt idx="40">
                  <c:v>3.850000000002183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</c:ser>
        <c:ser>
          <c:idx val="2"/>
          <c:order val="2"/>
          <c:tx>
            <c:v>Погашение НЗ</c:v>
          </c:tx>
          <c:spPr>
            <a:solidFill>
              <a:srgbClr val="7CC5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Расчет!$Z$4:$Z$404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486.3500000000022</c:v>
                </c:pt>
                <c:pt idx="10">
                  <c:v>0</c:v>
                </c:pt>
                <c:pt idx="11">
                  <c:v>174.09999999999854</c:v>
                </c:pt>
                <c:pt idx="12">
                  <c:v>0</c:v>
                </c:pt>
                <c:pt idx="13">
                  <c:v>171.45999999999913</c:v>
                </c:pt>
                <c:pt idx="14">
                  <c:v>0</c:v>
                </c:pt>
                <c:pt idx="15">
                  <c:v>0</c:v>
                </c:pt>
                <c:pt idx="16">
                  <c:v>164.5600000000013</c:v>
                </c:pt>
                <c:pt idx="17">
                  <c:v>0</c:v>
                </c:pt>
                <c:pt idx="18">
                  <c:v>161.75</c:v>
                </c:pt>
                <c:pt idx="19">
                  <c:v>0</c:v>
                </c:pt>
                <c:pt idx="20">
                  <c:v>0</c:v>
                </c:pt>
                <c:pt idx="21">
                  <c:v>1044.5900000000001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902</c:v>
                </c:pt>
                <c:pt idx="33">
                  <c:v>2317.970000000001</c:v>
                </c:pt>
                <c:pt idx="34">
                  <c:v>932.6800000000003</c:v>
                </c:pt>
                <c:pt idx="35">
                  <c:v>1644.2599999999984</c:v>
                </c:pt>
                <c:pt idx="36">
                  <c:v>957.239999999998</c:v>
                </c:pt>
                <c:pt idx="37">
                  <c:v>1668.25</c:v>
                </c:pt>
                <c:pt idx="38">
                  <c:v>982.25</c:v>
                </c:pt>
                <c:pt idx="39">
                  <c:v>991.6100000000006</c:v>
                </c:pt>
                <c:pt idx="40">
                  <c:v>417.0000000000182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val>
        </c:ser>
        <c:ser>
          <c:idx val="3"/>
          <c:order val="3"/>
          <c:tx>
            <c:v>Погашение ОД</c:v>
          </c:tx>
          <c:spPr>
            <a:solidFill>
              <a:srgbClr val="3D972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Расчет!$H$4:$H$404</c:f>
              <c:numCache>
                <c:ptCount val="401"/>
                <c:pt idx="1">
                  <c:v>17843.84</c:v>
                </c:pt>
                <c:pt idx="2">
                  <c:v>86.43999999999869</c:v>
                </c:pt>
                <c:pt idx="3">
                  <c:v>87.13999999999942</c:v>
                </c:pt>
                <c:pt idx="4">
                  <c:v>681.7799999999988</c:v>
                </c:pt>
                <c:pt idx="5">
                  <c:v>93.34000000000015</c:v>
                </c:pt>
                <c:pt idx="6">
                  <c:v>687.8299999999981</c:v>
                </c:pt>
                <c:pt idx="7">
                  <c:v>99.63999999999942</c:v>
                </c:pt>
                <c:pt idx="8">
                  <c:v>0</c:v>
                </c:pt>
                <c:pt idx="9">
                  <c:v>991.4199999999983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1284.82999999998</c:v>
                </c:pt>
                <c:pt idx="41">
                  <c:v>1017.2799999999988</c:v>
                </c:pt>
                <c:pt idx="42">
                  <c:v>1726.9099999999999</c:v>
                </c:pt>
                <c:pt idx="43">
                  <c:v>1043.4300000000003</c:v>
                </c:pt>
                <c:pt idx="44">
                  <c:v>2543.989999999998</c:v>
                </c:pt>
                <c:pt idx="45">
                  <c:v>4668.950000000001</c:v>
                </c:pt>
                <c:pt idx="46">
                  <c:v>2612.91</c:v>
                </c:pt>
                <c:pt idx="47">
                  <c:v>3335.8499999999985</c:v>
                </c:pt>
                <c:pt idx="48">
                  <c:v>2669.75</c:v>
                </c:pt>
                <c:pt idx="49">
                  <c:v>3391.380000000001</c:v>
                </c:pt>
                <c:pt idx="50">
                  <c:v>2727.66</c:v>
                </c:pt>
                <c:pt idx="51">
                  <c:v>2753.7299999999996</c:v>
                </c:pt>
                <c:pt idx="52">
                  <c:v>3473.4199999999983</c:v>
                </c:pt>
                <c:pt idx="53">
                  <c:v>2813.2299999999996</c:v>
                </c:pt>
                <c:pt idx="54">
                  <c:v>3531.5499999999993</c:v>
                </c:pt>
                <c:pt idx="55">
                  <c:v>2873.8499999999985</c:v>
                </c:pt>
                <c:pt idx="56">
                  <c:v>4451.310000000001</c:v>
                </c:pt>
                <c:pt idx="57">
                  <c:v>6558.149999999998</c:v>
                </c:pt>
                <c:pt idx="58">
                  <c:v>4556.5</c:v>
                </c:pt>
                <c:pt idx="59">
                  <c:v>5284.709999999999</c:v>
                </c:pt>
                <c:pt idx="60">
                  <c:v>4650.529999999999</c:v>
                </c:pt>
                <c:pt idx="61">
                  <c:v>5376.579999999998</c:v>
                </c:pt>
                <c:pt idx="62">
                  <c:v>4746.34</c:v>
                </c:pt>
                <c:pt idx="63">
                  <c:v>4791.689999999999</c:v>
                </c:pt>
                <c:pt idx="64">
                  <c:v>5514.489999999998</c:v>
                </c:pt>
                <c:pt idx="65">
                  <c:v>4890.16</c:v>
                </c:pt>
                <c:pt idx="66">
                  <c:v>5610.700000000001</c:v>
                </c:pt>
                <c:pt idx="67">
                  <c:v>4990.5</c:v>
                </c:pt>
                <c:pt idx="68">
                  <c:v>6404.8499999999985</c:v>
                </c:pt>
                <c:pt idx="69">
                  <c:v>8471.749999999996</c:v>
                </c:pt>
                <c:pt idx="70">
                  <c:v>6546.989999999998</c:v>
                </c:pt>
                <c:pt idx="71">
                  <c:v>7273.489999999998</c:v>
                </c:pt>
                <c:pt idx="72">
                  <c:v>6679.039999999997</c:v>
                </c:pt>
                <c:pt idx="73">
                  <c:v>7402.499999999996</c:v>
                </c:pt>
                <c:pt idx="74">
                  <c:v>6813.5899999999965</c:v>
                </c:pt>
                <c:pt idx="75">
                  <c:v>6878.689999999999</c:v>
                </c:pt>
                <c:pt idx="76">
                  <c:v>7597.549999999999</c:v>
                </c:pt>
                <c:pt idx="77">
                  <c:v>7017.009999999998</c:v>
                </c:pt>
                <c:pt idx="78">
                  <c:v>7732.689999999999</c:v>
                </c:pt>
                <c:pt idx="79">
                  <c:v>7157.939999999999</c:v>
                </c:pt>
                <c:pt idx="80">
                  <c:v>8530.879999999997</c:v>
                </c:pt>
                <c:pt idx="81">
                  <c:v>9891.489999999998</c:v>
                </c:pt>
                <c:pt idx="82">
                  <c:v>8706.419999999998</c:v>
                </c:pt>
                <c:pt idx="83">
                  <c:v>9423.329999999998</c:v>
                </c:pt>
                <c:pt idx="84">
                  <c:v>8879.179999999997</c:v>
                </c:pt>
                <c:pt idx="85">
                  <c:v>9592.099999999999</c:v>
                </c:pt>
                <c:pt idx="86">
                  <c:v>9055.179999999997</c:v>
                </c:pt>
                <c:pt idx="87">
                  <c:v>9141.469999999998</c:v>
                </c:pt>
                <c:pt idx="88">
                  <c:v>9848.349999999999</c:v>
                </c:pt>
                <c:pt idx="89">
                  <c:v>9322.419999999998</c:v>
                </c:pt>
                <c:pt idx="90">
                  <c:v>10025.129999999997</c:v>
                </c:pt>
                <c:pt idx="91">
                  <c:v>9506.769999999997</c:v>
                </c:pt>
                <c:pt idx="92">
                  <c:v>10654.060000000001</c:v>
                </c:pt>
                <c:pt idx="93">
                  <c:v>12574.650000000001</c:v>
                </c:pt>
                <c:pt idx="94">
                  <c:v>10876.009999999998</c:v>
                </c:pt>
                <c:pt idx="95">
                  <c:v>11578.96</c:v>
                </c:pt>
                <c:pt idx="96">
                  <c:v>11090.560000000001</c:v>
                </c:pt>
                <c:pt idx="97">
                  <c:v>11788.579999999998</c:v>
                </c:pt>
                <c:pt idx="98">
                  <c:v>11309.169999999998</c:v>
                </c:pt>
                <c:pt idx="99">
                  <c:v>11417.220000000001</c:v>
                </c:pt>
                <c:pt idx="100">
                  <c:v>12107.720000000001</c:v>
                </c:pt>
                <c:pt idx="101">
                  <c:v>11642</c:v>
                </c:pt>
                <c:pt idx="102">
                  <c:v>12327.32</c:v>
                </c:pt>
                <c:pt idx="103">
                  <c:v>11871.02</c:v>
                </c:pt>
                <c:pt idx="104">
                  <c:v>13142.780000000002</c:v>
                </c:pt>
                <c:pt idx="105">
                  <c:v>14956.090000000002</c:v>
                </c:pt>
                <c:pt idx="106">
                  <c:v>13411.25</c:v>
                </c:pt>
                <c:pt idx="107">
                  <c:v>14093.230000000003</c:v>
                </c:pt>
                <c:pt idx="108">
                  <c:v>13674.050000000003</c:v>
                </c:pt>
                <c:pt idx="109">
                  <c:v>14349.990000000002</c:v>
                </c:pt>
                <c:pt idx="110">
                  <c:v>13941.82</c:v>
                </c:pt>
                <c:pt idx="111">
                  <c:v>14075.030000000002</c:v>
                </c:pt>
                <c:pt idx="112">
                  <c:v>14741.730000000001</c:v>
                </c:pt>
                <c:pt idx="113">
                  <c:v>14350.37</c:v>
                </c:pt>
                <c:pt idx="114">
                  <c:v>15010.740000000002</c:v>
                </c:pt>
                <c:pt idx="115">
                  <c:v>14630.910000000002</c:v>
                </c:pt>
                <c:pt idx="116">
                  <c:v>15962.369999999999</c:v>
                </c:pt>
                <c:pt idx="117">
                  <c:v>17642.48</c:v>
                </c:pt>
                <c:pt idx="118">
                  <c:v>16283.46</c:v>
                </c:pt>
                <c:pt idx="119">
                  <c:v>16937.79</c:v>
                </c:pt>
                <c:pt idx="120">
                  <c:v>16600.879999999997</c:v>
                </c:pt>
                <c:pt idx="121">
                  <c:v>17247.9</c:v>
                </c:pt>
                <c:pt idx="122">
                  <c:v>16924.3</c:v>
                </c:pt>
                <c:pt idx="123">
                  <c:v>17086.010000000002</c:v>
                </c:pt>
                <c:pt idx="124">
                  <c:v>17721.87</c:v>
                </c:pt>
                <c:pt idx="125">
                  <c:v>17418.59</c:v>
                </c:pt>
                <c:pt idx="126">
                  <c:v>18046.79</c:v>
                </c:pt>
                <c:pt idx="127">
                  <c:v>17757.449999999997</c:v>
                </c:pt>
                <c:pt idx="128">
                  <c:v>19215.3</c:v>
                </c:pt>
                <c:pt idx="129">
                  <c:v>20285.6</c:v>
                </c:pt>
                <c:pt idx="130">
                  <c:v>19591.690000000002</c:v>
                </c:pt>
                <c:pt idx="131">
                  <c:v>20209.72</c:v>
                </c:pt>
                <c:pt idx="132">
                  <c:v>19970.949999999997</c:v>
                </c:pt>
                <c:pt idx="133">
                  <c:v>20580.239999999998</c:v>
                </c:pt>
                <c:pt idx="134">
                  <c:v>20357.35</c:v>
                </c:pt>
                <c:pt idx="135">
                  <c:v>20551.33</c:v>
                </c:pt>
                <c:pt idx="136">
                  <c:v>21147.25</c:v>
                </c:pt>
                <c:pt idx="137">
                  <c:v>20948.66</c:v>
                </c:pt>
                <c:pt idx="138">
                  <c:v>21535.42</c:v>
                </c:pt>
                <c:pt idx="139">
                  <c:v>21353.48</c:v>
                </c:pt>
                <c:pt idx="140">
                  <c:v>22816.86</c:v>
                </c:pt>
                <c:pt idx="141">
                  <c:v>24138.75</c:v>
                </c:pt>
                <c:pt idx="142">
                  <c:v>23265.51</c:v>
                </c:pt>
                <c:pt idx="143">
                  <c:v>23841.149999999998</c:v>
                </c:pt>
                <c:pt idx="144">
                  <c:v>23715.6</c:v>
                </c:pt>
                <c:pt idx="145">
                  <c:v>24280.89</c:v>
                </c:pt>
                <c:pt idx="146">
                  <c:v>24174.199999999997</c:v>
                </c:pt>
                <c:pt idx="147">
                  <c:v>24405.18</c:v>
                </c:pt>
                <c:pt idx="148">
                  <c:v>24954.6</c:v>
                </c:pt>
                <c:pt idx="149">
                  <c:v>24876.799999999996</c:v>
                </c:pt>
                <c:pt idx="150">
                  <c:v>25415.369999999995</c:v>
                </c:pt>
                <c:pt idx="151">
                  <c:v>25357.329999999998</c:v>
                </c:pt>
                <c:pt idx="152">
                  <c:v>26391.28</c:v>
                </c:pt>
                <c:pt idx="153">
                  <c:v>27474.72</c:v>
                </c:pt>
                <c:pt idx="154">
                  <c:v>26905.95</c:v>
                </c:pt>
                <c:pt idx="155">
                  <c:v>27423.370000000003</c:v>
                </c:pt>
                <c:pt idx="156">
                  <c:v>27425.06</c:v>
                </c:pt>
                <c:pt idx="157">
                  <c:v>27930.530000000002</c:v>
                </c:pt>
                <c:pt idx="158">
                  <c:v>27953.97</c:v>
                </c:pt>
                <c:pt idx="159">
                  <c:v>28221.07</c:v>
                </c:pt>
                <c:pt idx="160">
                  <c:v>28708.22</c:v>
                </c:pt>
                <c:pt idx="161">
                  <c:v>28765.010000000002</c:v>
                </c:pt>
                <c:pt idx="162">
                  <c:v>29239.65</c:v>
                </c:pt>
                <c:pt idx="163">
                  <c:v>29319.24</c:v>
                </c:pt>
                <c:pt idx="164">
                  <c:v>30407.71</c:v>
                </c:pt>
                <c:pt idx="165">
                  <c:v>31215.359999999997</c:v>
                </c:pt>
                <c:pt idx="166">
                  <c:v>30996.51</c:v>
                </c:pt>
                <c:pt idx="167">
                  <c:v>31445.87</c:v>
                </c:pt>
                <c:pt idx="168">
                  <c:v>31593.129999999997</c:v>
                </c:pt>
                <c:pt idx="169">
                  <c:v>32028.76</c:v>
                </c:pt>
                <c:pt idx="170">
                  <c:v>32201.03</c:v>
                </c:pt>
                <c:pt idx="171">
                  <c:v>32508.699999999997</c:v>
                </c:pt>
                <c:pt idx="172">
                  <c:v>32923.259999999995</c:v>
                </c:pt>
                <c:pt idx="173">
                  <c:v>33133.89</c:v>
                </c:pt>
                <c:pt idx="174">
                  <c:v>33534.07</c:v>
                </c:pt>
                <c:pt idx="175">
                  <c:v>33770.89</c:v>
                </c:pt>
                <c:pt idx="176">
                  <c:v>34932.22</c:v>
                </c:pt>
                <c:pt idx="177">
                  <c:v>35368.94</c:v>
                </c:pt>
                <c:pt idx="178">
                  <c:v>35602.09</c:v>
                </c:pt>
                <c:pt idx="179">
                  <c:v>35971.45</c:v>
                </c:pt>
                <c:pt idx="180">
                  <c:v>36284.1</c:v>
                </c:pt>
                <c:pt idx="181">
                  <c:v>25728.95</c:v>
                </c:pt>
              </c:numCache>
            </c:numRef>
          </c:val>
        </c:ser>
        <c:overlap val="100"/>
        <c:gapWidth val="0"/>
        <c:axId val="59007445"/>
        <c:axId val="61304958"/>
      </c:bar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958"/>
        <c:crosses val="autoZero"/>
        <c:auto val="1"/>
        <c:lblOffset val="100"/>
        <c:tickLblSkip val="12"/>
        <c:tickMarkSkip val="12"/>
        <c:noMultiLvlLbl val="0"/>
      </c:catAx>
      <c:valAx>
        <c:axId val="61304958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07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3075"/>
          <c:w val="0.10375"/>
          <c:h val="0.2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22</xdr:row>
      <xdr:rowOff>9525</xdr:rowOff>
    </xdr:from>
    <xdr:to>
      <xdr:col>7</xdr:col>
      <xdr:colOff>142875</xdr:colOff>
      <xdr:row>22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857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24</xdr:row>
      <xdr:rowOff>9525</xdr:rowOff>
    </xdr:from>
    <xdr:to>
      <xdr:col>7</xdr:col>
      <xdr:colOff>152400</xdr:colOff>
      <xdr:row>24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1146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16</xdr:col>
      <xdr:colOff>485775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38125" y="200025"/>
        <a:ext cx="10001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18</xdr:row>
      <xdr:rowOff>104775</xdr:rowOff>
    </xdr:from>
    <xdr:to>
      <xdr:col>16</xdr:col>
      <xdr:colOff>485775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238125" y="3533775"/>
        <a:ext cx="100012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82100" cy="7924800"/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9182100" cy="792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Ипотечный калькулятор: "Военная ипотека"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Ипотечный калькулятор позволяет рассчитывать максимальную сумму кредита/займа и производит расчет периодов погашения кредита/займа с формированием Графика ежемесячных платежей (лист "Печать").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Начать расчет необходимо с внесения данных в поля ипотечного калькулятора (лист "Параметры").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Поля "ФИО", "Договор №", "Дата договора", "Дата рождения", "Дата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окончания ЦЖЗ"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являются обязательными для заполнения при формировании окончательной версии Графика ежемесячных платежей.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разделе "Расчетные параметры" указывается дата выдачи кредита/займа (при предварительном расчете указывается предполагаемая дата).  Поле  "Предельный срок кредита (займа) " автоматически заполняется  в месяцах (с учетом требований Паспорта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продукта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 В поле "Стоимость предмета ипотеки" указывается минимальная из двух величин - стоимости жилого помещения по договору купли-продажи жилого помещения и рыночной стоимости жилого помещения из Отчета об оценке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(при приобретении жилого дома с земельным участком стоимость определяется в соответствии с Паспортом продукта)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 если заемщик хочет приобрести объект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недвижимости, расположенный на территории аккредитованной малоэтажной застройки,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расчета необходимо в разделе "Расчетные параметры" поставить признак "Объект МЭЖ".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 приобретения заемщиком жилого помещения, принадлежащего Агентству, необходимо поставить признак "Продажа жилья с баланса Агентства".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Обязательным является также указание вида обязательства ("кредит" или "заем") и варианта расчета процентной ставки ("Вариант 1" и "Вариант 2").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Ипотечный калькулятор предусматривает 2 режима расчета: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Расчет максимальной суммы кредита (займа).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Запускается кнопкой "Рассчитать макс. сумму кредита (займа)". В этом режиме производится вычисление максимально допустимой суммы кредита/займа, которая при заданных значениях справочника процентных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ставок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накопительных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взносов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погашается за количество периодов, не превышающее указанное в поле "Максимальный срок кредита (займа)". При пересчете таблицы "Расчет" и "Печать" не обновляются. Результат вычислений выводится в листе "Параметры" в поле "Максимальная сумма кредита (займа)".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Пересчет всех периодов в таблице с формированием графика ежемесячных платежей и расчетом ПСК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Запускается кнопкой "Рассчитать график платежей". В этом режиме на основании введенных данных  и рассчитанных после запуска "Рассчитать макс. сумму кредита (займа)" рассчитываются все периоды погашения кредита/займа и размер ПСК. Результат расчета отображается на закладках "Расчет" и "Печать". Размер кредита/займа может быть уменьшен в соответствии с запросом военнослужащего (в таком случае запрашиваемая сумма вносится пользователем в листе "Параметры" в раздел "Расчет платежей", справа от поля "Размер кредита (займа)" вместо рассчитанной суммы), после этого для расчета графика платежей запускается кнопка "Рассчитать график платежей". Рассчитанный срок кредита/займа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отображается справа от поля "Срок кредита (займа)".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подразделе "Расчет ПСК" необходимо внести следующие сведения: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графах, предназначенных для учета платежей, размер которых установлен в рублях, указывается размер данных платежей.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размер платежей рассчитывается в процентах от ОД, в соответствующих графах указывается размер в % от ОД.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Дублировать информацию (вносить один платеж в несколько граф) недопустимо.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Расчет запускается кнопкой "Рассчитать график платежей".  Величина ПСК выводится на закладке "Печать".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Все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расчеты осуществляются исходя из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Паспорта ипотечного кредитного продукта «Военная ипотека»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(утв. приказом от 29.04.2013 г. № 94-од)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Q195"/>
  <sheetViews>
    <sheetView showGridLines="0" tabSelected="1" zoomScale="90" zoomScaleNormal="90" zoomScalePageLayoutView="0" workbookViewId="0" topLeftCell="A1">
      <selection activeCell="H21" sqref="H21"/>
    </sheetView>
  </sheetViews>
  <sheetFormatPr defaultColWidth="9.140625" defaultRowHeight="15"/>
  <cols>
    <col min="1" max="1" width="2.421875" style="5" customWidth="1"/>
    <col min="2" max="2" width="3.28125" style="5" customWidth="1"/>
    <col min="3" max="3" width="1.421875" style="5" customWidth="1"/>
    <col min="4" max="4" width="24.00390625" style="5" customWidth="1"/>
    <col min="5" max="5" width="1.7109375" style="5" customWidth="1"/>
    <col min="6" max="6" width="26.7109375" style="5" customWidth="1"/>
    <col min="7" max="7" width="1.28515625" style="5" customWidth="1"/>
    <col min="8" max="8" width="18.57421875" style="5" customWidth="1"/>
    <col min="9" max="9" width="1.421875" style="5" customWidth="1"/>
    <col min="10" max="10" width="4.7109375" style="5" customWidth="1"/>
    <col min="11" max="11" width="1.421875" style="5" customWidth="1"/>
    <col min="12" max="12" width="9.140625" style="5" hidden="1" customWidth="1"/>
    <col min="13" max="13" width="9.140625" style="5" customWidth="1"/>
    <col min="14" max="14" width="9.140625" style="137" customWidth="1"/>
    <col min="15" max="15" width="9.140625" style="5" customWidth="1"/>
    <col min="16" max="17" width="10.140625" style="5" bestFit="1" customWidth="1"/>
    <col min="18" max="16384" width="9.140625" style="5" customWidth="1"/>
  </cols>
  <sheetData>
    <row r="1" spans="1:11" ht="8.25" customHeight="1">
      <c r="A1" s="4"/>
      <c r="B1" s="174"/>
      <c r="C1" s="175"/>
      <c r="D1" s="175"/>
      <c r="E1" s="175"/>
      <c r="F1" s="175"/>
      <c r="G1" s="176"/>
      <c r="H1" s="176"/>
      <c r="I1" s="176"/>
      <c r="J1" s="176"/>
      <c r="K1" s="176"/>
    </row>
    <row r="2" spans="1:11" ht="21">
      <c r="A2" s="4"/>
      <c r="B2" s="180" t="s">
        <v>58</v>
      </c>
      <c r="C2" s="180"/>
      <c r="D2" s="180"/>
      <c r="E2" s="180"/>
      <c r="F2" s="180"/>
      <c r="G2" s="180"/>
      <c r="H2" s="180"/>
      <c r="I2" s="180"/>
      <c r="J2" s="180"/>
      <c r="K2" s="181"/>
    </row>
    <row r="3" spans="1:11" ht="6" customHeight="1">
      <c r="A3" s="4"/>
      <c r="B3" s="6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4"/>
      <c r="B4" s="6"/>
      <c r="C4" s="7"/>
      <c r="D4" s="7" t="s">
        <v>39</v>
      </c>
      <c r="E4" s="7"/>
      <c r="F4" s="177"/>
      <c r="G4" s="178"/>
      <c r="H4" s="179"/>
      <c r="I4" s="7"/>
      <c r="J4" s="7"/>
      <c r="K4" s="8"/>
    </row>
    <row r="5" spans="1:11" ht="4.5" customHeight="1">
      <c r="A5" s="4"/>
      <c r="B5" s="6"/>
      <c r="C5" s="7"/>
      <c r="D5" s="7"/>
      <c r="E5" s="7"/>
      <c r="F5" s="7"/>
      <c r="G5" s="7"/>
      <c r="H5" s="7"/>
      <c r="I5" s="7"/>
      <c r="J5" s="7"/>
      <c r="K5" s="8"/>
    </row>
    <row r="6" spans="1:11" ht="15">
      <c r="A6" s="4"/>
      <c r="B6" s="6"/>
      <c r="C6" s="7"/>
      <c r="D6" s="7" t="s">
        <v>18</v>
      </c>
      <c r="E6" s="7"/>
      <c r="F6" s="177" t="s">
        <v>66</v>
      </c>
      <c r="G6" s="178"/>
      <c r="H6" s="179"/>
      <c r="I6" s="7"/>
      <c r="J6" s="7"/>
      <c r="K6" s="8"/>
    </row>
    <row r="7" spans="1:11" ht="5.25" customHeight="1">
      <c r="A7" s="4"/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 ht="15">
      <c r="A8" s="4"/>
      <c r="B8" s="6"/>
      <c r="C8" s="7"/>
      <c r="D8" s="7" t="s">
        <v>19</v>
      </c>
      <c r="E8" s="7"/>
      <c r="F8" s="182">
        <v>41395</v>
      </c>
      <c r="G8" s="183"/>
      <c r="H8" s="184"/>
      <c r="I8" s="7"/>
      <c r="J8" s="7"/>
      <c r="K8" s="8"/>
    </row>
    <row r="9" spans="1:11" ht="4.5" customHeight="1">
      <c r="A9" s="4"/>
      <c r="B9" s="6"/>
      <c r="C9" s="7"/>
      <c r="D9" s="7"/>
      <c r="E9" s="7"/>
      <c r="F9" s="7"/>
      <c r="G9" s="7"/>
      <c r="H9" s="7"/>
      <c r="I9" s="7"/>
      <c r="J9" s="7"/>
      <c r="K9" s="8"/>
    </row>
    <row r="10" spans="1:16" ht="15">
      <c r="A10" s="4"/>
      <c r="B10" s="6"/>
      <c r="C10" s="7"/>
      <c r="D10" s="7" t="s">
        <v>59</v>
      </c>
      <c r="E10" s="7"/>
      <c r="F10" s="182">
        <v>31240</v>
      </c>
      <c r="G10" s="183"/>
      <c r="H10" s="184"/>
      <c r="I10" s="7"/>
      <c r="J10" s="7"/>
      <c r="K10" s="8"/>
      <c r="P10" s="21"/>
    </row>
    <row r="11" spans="1:16" ht="4.5" customHeight="1">
      <c r="A11" s="4"/>
      <c r="B11" s="6"/>
      <c r="C11" s="7"/>
      <c r="D11" s="7"/>
      <c r="E11" s="7"/>
      <c r="F11" s="7"/>
      <c r="G11" s="7"/>
      <c r="H11" s="7"/>
      <c r="I11" s="7"/>
      <c r="J11" s="7"/>
      <c r="K11" s="8"/>
      <c r="P11" s="21"/>
    </row>
    <row r="12" spans="1:16" ht="15">
      <c r="A12" s="4"/>
      <c r="B12" s="6"/>
      <c r="C12" s="7"/>
      <c r="D12" s="7" t="s">
        <v>61</v>
      </c>
      <c r="E12" s="7"/>
      <c r="F12" s="182">
        <v>47314</v>
      </c>
      <c r="G12" s="183"/>
      <c r="H12" s="184"/>
      <c r="I12" s="7"/>
      <c r="J12" s="7"/>
      <c r="K12" s="8"/>
      <c r="P12" s="21"/>
    </row>
    <row r="13" spans="1:16" ht="6" customHeight="1">
      <c r="A13" s="4"/>
      <c r="B13" s="81"/>
      <c r="C13" s="9"/>
      <c r="D13" s="9"/>
      <c r="E13" s="9"/>
      <c r="F13" s="9"/>
      <c r="G13" s="9"/>
      <c r="H13" s="9"/>
      <c r="I13" s="9"/>
      <c r="J13" s="9"/>
      <c r="K13" s="82"/>
      <c r="O13" s="137"/>
      <c r="P13" s="21"/>
    </row>
    <row r="14" spans="1:16" ht="6" customHeight="1">
      <c r="A14" s="4"/>
      <c r="B14" s="6"/>
      <c r="C14" s="7"/>
      <c r="D14" s="7"/>
      <c r="E14" s="7"/>
      <c r="F14" s="7"/>
      <c r="G14" s="7"/>
      <c r="H14" s="7"/>
      <c r="I14" s="7"/>
      <c r="J14" s="7"/>
      <c r="K14" s="8"/>
      <c r="O14" s="137"/>
      <c r="P14" s="21"/>
    </row>
    <row r="15" spans="1:16" ht="15" customHeight="1">
      <c r="A15" s="4"/>
      <c r="B15" s="6"/>
      <c r="C15" s="7"/>
      <c r="D15" s="172" t="s">
        <v>5</v>
      </c>
      <c r="E15" s="172"/>
      <c r="F15" s="172"/>
      <c r="G15" s="172"/>
      <c r="H15" s="172"/>
      <c r="I15" s="7"/>
      <c r="J15" s="7"/>
      <c r="K15" s="8"/>
      <c r="O15" s="137"/>
      <c r="P15" s="21"/>
    </row>
    <row r="16" spans="1:16" ht="6" customHeight="1">
      <c r="A16" s="4"/>
      <c r="B16" s="6"/>
      <c r="C16" s="7"/>
      <c r="D16" s="7"/>
      <c r="E16" s="7"/>
      <c r="F16" s="7"/>
      <c r="G16" s="7"/>
      <c r="H16" s="7"/>
      <c r="I16" s="7"/>
      <c r="J16" s="7"/>
      <c r="K16" s="8"/>
      <c r="O16" s="137"/>
      <c r="P16" s="21"/>
    </row>
    <row r="17" spans="1:16" ht="15">
      <c r="A17" s="4"/>
      <c r="B17" s="6"/>
      <c r="C17" s="7"/>
      <c r="D17" s="168" t="s">
        <v>11</v>
      </c>
      <c r="E17" s="168"/>
      <c r="F17" s="168"/>
      <c r="G17" s="7"/>
      <c r="H17" s="83">
        <v>41423</v>
      </c>
      <c r="I17" s="7"/>
      <c r="J17" s="7"/>
      <c r="K17" s="8"/>
      <c r="O17" s="137"/>
      <c r="P17" s="21"/>
    </row>
    <row r="18" spans="1:16" ht="5.25" customHeight="1">
      <c r="A18" s="4"/>
      <c r="B18" s="6"/>
      <c r="C18" s="7"/>
      <c r="D18" s="7"/>
      <c r="E18" s="7"/>
      <c r="F18" s="7"/>
      <c r="G18" s="7"/>
      <c r="H18" s="7"/>
      <c r="I18" s="7"/>
      <c r="J18" s="7"/>
      <c r="K18" s="8"/>
      <c r="O18" s="137"/>
      <c r="P18" s="21"/>
    </row>
    <row r="19" spans="1:16" ht="16.5" customHeight="1">
      <c r="A19" s="4"/>
      <c r="B19" s="6"/>
      <c r="C19" s="7"/>
      <c r="D19" s="168" t="s">
        <v>100</v>
      </c>
      <c r="E19" s="168"/>
      <c r="F19" s="168"/>
      <c r="G19" s="7"/>
      <c r="H19" s="135">
        <v>194</v>
      </c>
      <c r="I19" s="7"/>
      <c r="J19" s="7" t="s">
        <v>23</v>
      </c>
      <c r="K19" s="8"/>
      <c r="O19" s="137"/>
      <c r="P19" s="21"/>
    </row>
    <row r="20" spans="1:16" ht="5.25" customHeight="1">
      <c r="A20" s="4"/>
      <c r="B20" s="6"/>
      <c r="C20" s="7"/>
      <c r="D20" s="116"/>
      <c r="E20" s="116"/>
      <c r="F20" s="116"/>
      <c r="G20" s="7"/>
      <c r="H20" s="7"/>
      <c r="I20" s="7"/>
      <c r="J20" s="7"/>
      <c r="K20" s="8"/>
      <c r="O20" s="137"/>
      <c r="P20" s="21"/>
    </row>
    <row r="21" spans="1:16" ht="15" customHeight="1">
      <c r="A21" s="4"/>
      <c r="B21" s="6"/>
      <c r="C21" s="7"/>
      <c r="D21" s="168" t="s">
        <v>50</v>
      </c>
      <c r="E21" s="168"/>
      <c r="F21" s="168"/>
      <c r="G21" s="7"/>
      <c r="H21" s="2">
        <v>3000000</v>
      </c>
      <c r="I21" s="7"/>
      <c r="J21" s="7" t="s">
        <v>20</v>
      </c>
      <c r="K21" s="8"/>
      <c r="O21" s="137"/>
      <c r="P21" s="21"/>
    </row>
    <row r="22" spans="1:16" ht="5.25" customHeight="1">
      <c r="A22" s="4"/>
      <c r="B22" s="6"/>
      <c r="C22" s="7"/>
      <c r="D22" s="116"/>
      <c r="E22" s="116"/>
      <c r="F22" s="116"/>
      <c r="G22" s="7"/>
      <c r="H22" s="7"/>
      <c r="I22" s="7"/>
      <c r="J22" s="7"/>
      <c r="K22" s="8"/>
      <c r="O22" s="137"/>
      <c r="P22" s="21"/>
    </row>
    <row r="23" spans="1:16" ht="15" customHeight="1">
      <c r="A23" s="4"/>
      <c r="B23" s="130"/>
      <c r="C23" s="131"/>
      <c r="D23" s="116" t="s">
        <v>81</v>
      </c>
      <c r="E23" s="116"/>
      <c r="F23" s="139"/>
      <c r="G23" s="140"/>
      <c r="H23" s="139"/>
      <c r="I23" s="131"/>
      <c r="J23" s="131"/>
      <c r="K23" s="8"/>
      <c r="O23" s="137"/>
      <c r="P23" s="149"/>
    </row>
    <row r="24" spans="1:16" ht="5.25" customHeight="1">
      <c r="A24" s="4"/>
      <c r="B24" s="6"/>
      <c r="C24" s="7"/>
      <c r="D24" s="116"/>
      <c r="E24" s="116"/>
      <c r="F24" s="116"/>
      <c r="G24" s="7"/>
      <c r="H24" s="7"/>
      <c r="I24" s="7"/>
      <c r="J24" s="7"/>
      <c r="K24" s="8"/>
      <c r="O24" s="137"/>
      <c r="P24" s="21"/>
    </row>
    <row r="25" spans="1:16" ht="15" customHeight="1">
      <c r="A25" s="4"/>
      <c r="B25" s="130"/>
      <c r="C25" s="131"/>
      <c r="D25" s="116" t="s">
        <v>69</v>
      </c>
      <c r="E25" s="116"/>
      <c r="F25" s="139"/>
      <c r="G25" s="140"/>
      <c r="H25" s="139"/>
      <c r="I25" s="131"/>
      <c r="J25" s="131"/>
      <c r="K25" s="8"/>
      <c r="O25" s="137"/>
      <c r="P25" s="21"/>
    </row>
    <row r="26" spans="1:16" ht="5.25" customHeight="1">
      <c r="A26" s="4"/>
      <c r="B26" s="6"/>
      <c r="C26" s="7"/>
      <c r="D26" s="116"/>
      <c r="E26" s="116"/>
      <c r="F26" s="116"/>
      <c r="G26" s="7"/>
      <c r="H26" s="7"/>
      <c r="I26" s="7"/>
      <c r="J26" s="7"/>
      <c r="K26" s="8"/>
      <c r="O26" s="137"/>
      <c r="P26" s="21"/>
    </row>
    <row r="27" spans="1:16" ht="15" customHeight="1">
      <c r="A27" s="4"/>
      <c r="B27" s="130"/>
      <c r="C27" s="131"/>
      <c r="D27" s="116" t="s">
        <v>67</v>
      </c>
      <c r="E27" s="116"/>
      <c r="F27" s="116"/>
      <c r="G27" s="131"/>
      <c r="H27" s="138" t="s">
        <v>68</v>
      </c>
      <c r="I27" s="131"/>
      <c r="J27" s="131"/>
      <c r="K27" s="8"/>
      <c r="O27" s="137"/>
      <c r="P27" s="21"/>
    </row>
    <row r="28" spans="1:16" ht="5.25" customHeight="1">
      <c r="A28" s="4"/>
      <c r="B28" s="6"/>
      <c r="C28" s="7"/>
      <c r="D28" s="116"/>
      <c r="E28" s="116"/>
      <c r="F28" s="116"/>
      <c r="G28" s="7"/>
      <c r="H28" s="7"/>
      <c r="I28" s="7"/>
      <c r="J28" s="7"/>
      <c r="K28" s="8"/>
      <c r="O28" s="137"/>
      <c r="P28" s="21"/>
    </row>
    <row r="29" spans="1:16" ht="15" customHeight="1">
      <c r="A29" s="4"/>
      <c r="B29" s="130"/>
      <c r="C29" s="131"/>
      <c r="D29" s="116" t="s">
        <v>99</v>
      </c>
      <c r="E29" s="116"/>
      <c r="F29" s="116"/>
      <c r="G29" s="131"/>
      <c r="H29" s="138" t="s">
        <v>98</v>
      </c>
      <c r="I29" s="131"/>
      <c r="J29" s="131"/>
      <c r="K29" s="8"/>
      <c r="O29" s="137"/>
      <c r="P29" s="21"/>
    </row>
    <row r="30" spans="1:16" ht="6" customHeight="1">
      <c r="A30" s="4"/>
      <c r="B30" s="81"/>
      <c r="C30" s="9"/>
      <c r="D30" s="9"/>
      <c r="E30" s="9"/>
      <c r="F30" s="9"/>
      <c r="G30" s="9"/>
      <c r="H30" s="9"/>
      <c r="I30" s="9"/>
      <c r="J30" s="9"/>
      <c r="K30" s="82"/>
      <c r="O30" s="137"/>
      <c r="P30" s="21"/>
    </row>
    <row r="31" spans="1:16" ht="6" customHeight="1">
      <c r="A31" s="4"/>
      <c r="B31" s="6"/>
      <c r="C31" s="7"/>
      <c r="D31" s="7"/>
      <c r="E31" s="7"/>
      <c r="F31" s="7"/>
      <c r="G31" s="7"/>
      <c r="H31" s="7"/>
      <c r="I31" s="7"/>
      <c r="J31" s="7"/>
      <c r="K31" s="8"/>
      <c r="O31" s="137"/>
      <c r="P31" s="21"/>
    </row>
    <row r="32" spans="1:16" ht="17.25" customHeight="1">
      <c r="A32" s="4"/>
      <c r="B32" s="6"/>
      <c r="C32" s="172" t="s">
        <v>49</v>
      </c>
      <c r="D32" s="172"/>
      <c r="E32" s="172"/>
      <c r="F32" s="172"/>
      <c r="G32" s="172"/>
      <c r="H32" s="172"/>
      <c r="I32" s="7"/>
      <c r="J32" s="7"/>
      <c r="K32" s="8"/>
      <c r="O32" s="137"/>
      <c r="P32" s="21"/>
    </row>
    <row r="33" spans="1:16" ht="6" customHeight="1">
      <c r="A33" s="4"/>
      <c r="B33" s="6"/>
      <c r="C33" s="141"/>
      <c r="D33" s="141"/>
      <c r="E33" s="141"/>
      <c r="F33" s="141"/>
      <c r="G33" s="141"/>
      <c r="H33" s="7"/>
      <c r="I33" s="7"/>
      <c r="J33" s="7"/>
      <c r="K33" s="8"/>
      <c r="O33" s="137"/>
      <c r="P33" s="21"/>
    </row>
    <row r="34" spans="1:16" ht="15.75" customHeight="1">
      <c r="A34" s="4"/>
      <c r="B34" s="6"/>
      <c r="C34" s="141"/>
      <c r="D34" s="185"/>
      <c r="E34" s="185"/>
      <c r="F34" s="185"/>
      <c r="G34" s="141"/>
      <c r="H34" s="85">
        <v>2300000</v>
      </c>
      <c r="I34" s="7"/>
      <c r="J34" s="7" t="s">
        <v>20</v>
      </c>
      <c r="K34" s="8"/>
      <c r="O34" s="137"/>
      <c r="P34" s="21"/>
    </row>
    <row r="35" spans="1:16" ht="6" customHeight="1">
      <c r="A35" s="4"/>
      <c r="B35" s="81"/>
      <c r="C35" s="142"/>
      <c r="D35" s="142"/>
      <c r="E35" s="142"/>
      <c r="F35" s="142"/>
      <c r="G35" s="142"/>
      <c r="H35" s="9"/>
      <c r="I35" s="9"/>
      <c r="J35" s="9"/>
      <c r="K35" s="82"/>
      <c r="O35" s="137"/>
      <c r="P35" s="21"/>
    </row>
    <row r="36" spans="1:16" ht="6" customHeight="1">
      <c r="A36" s="4"/>
      <c r="B36" s="6"/>
      <c r="C36" s="141"/>
      <c r="D36" s="141"/>
      <c r="E36" s="141"/>
      <c r="F36" s="141"/>
      <c r="G36" s="141"/>
      <c r="H36" s="7"/>
      <c r="I36" s="7"/>
      <c r="J36" s="7"/>
      <c r="K36" s="8"/>
      <c r="O36" s="137"/>
      <c r="P36" s="21"/>
    </row>
    <row r="37" spans="1:16" ht="15.75" customHeight="1">
      <c r="A37" s="4"/>
      <c r="B37" s="6"/>
      <c r="C37" s="172" t="s">
        <v>40</v>
      </c>
      <c r="D37" s="172"/>
      <c r="E37" s="172"/>
      <c r="F37" s="172"/>
      <c r="G37" s="172"/>
      <c r="H37" s="172"/>
      <c r="I37" s="7"/>
      <c r="J37" s="7"/>
      <c r="K37" s="8"/>
      <c r="O37" s="137"/>
      <c r="P37" s="21"/>
    </row>
    <row r="38" spans="1:16" ht="6" customHeight="1">
      <c r="A38" s="4"/>
      <c r="B38" s="6"/>
      <c r="C38" s="7"/>
      <c r="D38" s="7"/>
      <c r="E38" s="7"/>
      <c r="F38" s="7"/>
      <c r="G38" s="7"/>
      <c r="H38" s="7"/>
      <c r="I38" s="7"/>
      <c r="J38" s="7"/>
      <c r="K38" s="8"/>
      <c r="O38" s="137"/>
      <c r="P38" s="21"/>
    </row>
    <row r="39" spans="1:16" ht="15.75" customHeight="1">
      <c r="A39" s="4"/>
      <c r="B39" s="6"/>
      <c r="C39" s="7"/>
      <c r="D39" s="168" t="s">
        <v>62</v>
      </c>
      <c r="E39" s="168"/>
      <c r="F39" s="168"/>
      <c r="G39" s="7"/>
      <c r="H39" s="2">
        <v>2300000</v>
      </c>
      <c r="I39" s="7"/>
      <c r="J39" s="7" t="s">
        <v>20</v>
      </c>
      <c r="K39" s="8"/>
      <c r="O39" s="137"/>
      <c r="P39" s="21"/>
    </row>
    <row r="40" spans="1:16" ht="3.75" customHeight="1">
      <c r="A40" s="4"/>
      <c r="B40" s="6"/>
      <c r="C40" s="7"/>
      <c r="D40" s="116"/>
      <c r="E40" s="116"/>
      <c r="F40" s="116"/>
      <c r="G40" s="116"/>
      <c r="H40" s="116"/>
      <c r="I40" s="116"/>
      <c r="J40" s="116"/>
      <c r="K40" s="8"/>
      <c r="O40" s="137"/>
      <c r="P40" s="21"/>
    </row>
    <row r="41" spans="1:17" ht="15.75" customHeight="1">
      <c r="A41" s="4"/>
      <c r="B41" s="6"/>
      <c r="C41" s="7"/>
      <c r="D41" s="168" t="s">
        <v>22</v>
      </c>
      <c r="E41" s="168"/>
      <c r="F41" s="168"/>
      <c r="G41" s="7"/>
      <c r="H41" s="135">
        <v>182</v>
      </c>
      <c r="I41" s="7"/>
      <c r="J41" s="7" t="s">
        <v>23</v>
      </c>
      <c r="K41" s="8"/>
      <c r="O41" s="137"/>
      <c r="P41" s="21"/>
      <c r="Q41" s="21"/>
    </row>
    <row r="42" spans="1:16" ht="10.5" customHeight="1">
      <c r="A42" s="4"/>
      <c r="B42" s="143"/>
      <c r="C42" s="141"/>
      <c r="D42" s="141"/>
      <c r="E42" s="7"/>
      <c r="F42" s="7"/>
      <c r="G42" s="7"/>
      <c r="H42" s="7"/>
      <c r="I42" s="7"/>
      <c r="J42" s="7"/>
      <c r="K42" s="8"/>
      <c r="O42" s="137"/>
      <c r="P42" s="21"/>
    </row>
    <row r="43" spans="1:16" ht="4.5" customHeight="1">
      <c r="A43" s="4"/>
      <c r="B43" s="143"/>
      <c r="C43" s="141"/>
      <c r="D43" s="141"/>
      <c r="E43" s="141"/>
      <c r="F43" s="141"/>
      <c r="G43" s="141"/>
      <c r="H43" s="141"/>
      <c r="I43" s="7"/>
      <c r="J43" s="7"/>
      <c r="K43" s="8"/>
      <c r="O43" s="137"/>
      <c r="P43" s="21"/>
    </row>
    <row r="44" spans="1:16" ht="14.25" customHeight="1">
      <c r="A44" s="4"/>
      <c r="B44" s="143"/>
      <c r="C44" s="141"/>
      <c r="D44" s="172" t="s">
        <v>89</v>
      </c>
      <c r="E44" s="172"/>
      <c r="F44" s="172"/>
      <c r="G44" s="172"/>
      <c r="H44" s="172"/>
      <c r="I44" s="172"/>
      <c r="J44" s="7"/>
      <c r="K44" s="8"/>
      <c r="O44" s="137" t="s">
        <v>90</v>
      </c>
      <c r="P44" s="21"/>
    </row>
    <row r="45" spans="1:16" ht="15.75" customHeight="1">
      <c r="A45" s="4"/>
      <c r="B45" s="143"/>
      <c r="C45" s="156"/>
      <c r="D45" s="157"/>
      <c r="E45" s="157"/>
      <c r="F45" s="157"/>
      <c r="G45" s="157"/>
      <c r="H45" s="157"/>
      <c r="I45" s="158"/>
      <c r="J45" s="7"/>
      <c r="K45" s="8"/>
      <c r="O45" s="137"/>
      <c r="P45" s="21"/>
    </row>
    <row r="46" spans="1:16" ht="15.75" customHeight="1">
      <c r="A46" s="4"/>
      <c r="B46" s="143"/>
      <c r="C46" s="159"/>
      <c r="D46" s="166" t="s">
        <v>91</v>
      </c>
      <c r="E46" s="167"/>
      <c r="F46" s="167"/>
      <c r="G46" s="7"/>
      <c r="H46" s="2">
        <v>0</v>
      </c>
      <c r="I46" s="160"/>
      <c r="J46" s="7"/>
      <c r="K46" s="8"/>
      <c r="O46" s="137"/>
      <c r="P46" s="21"/>
    </row>
    <row r="47" spans="1:16" ht="15.75" customHeight="1">
      <c r="A47" s="4"/>
      <c r="B47" s="143"/>
      <c r="C47" s="159"/>
      <c r="D47" s="167"/>
      <c r="E47" s="167"/>
      <c r="F47" s="167"/>
      <c r="G47" s="7"/>
      <c r="H47" s="7"/>
      <c r="I47" s="160"/>
      <c r="J47" s="7"/>
      <c r="K47" s="8"/>
      <c r="O47" s="137"/>
      <c r="P47" s="21"/>
    </row>
    <row r="48" spans="1:16" ht="15.75" customHeight="1">
      <c r="A48" s="4"/>
      <c r="B48" s="143"/>
      <c r="C48" s="159"/>
      <c r="D48" s="166" t="s">
        <v>96</v>
      </c>
      <c r="E48" s="173"/>
      <c r="F48" s="173"/>
      <c r="G48" s="7"/>
      <c r="H48" s="2">
        <v>0</v>
      </c>
      <c r="I48" s="160"/>
      <c r="J48" s="7"/>
      <c r="K48" s="8"/>
      <c r="O48" s="137"/>
      <c r="P48" s="21"/>
    </row>
    <row r="49" spans="1:16" ht="15.75" customHeight="1">
      <c r="A49" s="4"/>
      <c r="B49" s="143"/>
      <c r="C49" s="159"/>
      <c r="D49" s="173"/>
      <c r="E49" s="173"/>
      <c r="F49" s="173"/>
      <c r="G49" s="7"/>
      <c r="H49" s="7"/>
      <c r="I49" s="160"/>
      <c r="J49" s="7"/>
      <c r="K49" s="8"/>
      <c r="O49" s="137"/>
      <c r="P49" s="21"/>
    </row>
    <row r="50" spans="1:16" ht="15.75" customHeight="1">
      <c r="A50" s="4"/>
      <c r="B50" s="143"/>
      <c r="C50" s="159"/>
      <c r="D50" s="166" t="s">
        <v>94</v>
      </c>
      <c r="E50" s="167"/>
      <c r="F50" s="167"/>
      <c r="G50" s="7"/>
      <c r="H50" s="163">
        <v>0</v>
      </c>
      <c r="I50" s="160"/>
      <c r="J50" s="7"/>
      <c r="K50" s="8"/>
      <c r="O50" s="137"/>
      <c r="P50" s="21"/>
    </row>
    <row r="51" spans="1:16" ht="15.75" customHeight="1">
      <c r="A51" s="4"/>
      <c r="B51" s="143"/>
      <c r="C51" s="159"/>
      <c r="D51" s="167"/>
      <c r="E51" s="167"/>
      <c r="F51" s="167"/>
      <c r="G51" s="7"/>
      <c r="H51" s="7"/>
      <c r="I51" s="160"/>
      <c r="J51" s="7"/>
      <c r="K51" s="8"/>
      <c r="O51" s="137"/>
      <c r="P51" s="21"/>
    </row>
    <row r="52" spans="1:16" ht="15.75" customHeight="1">
      <c r="A52" s="4"/>
      <c r="B52" s="143"/>
      <c r="C52" s="159"/>
      <c r="D52" s="166" t="s">
        <v>95</v>
      </c>
      <c r="E52" s="167"/>
      <c r="F52" s="167"/>
      <c r="G52" s="7"/>
      <c r="H52" s="163">
        <v>0</v>
      </c>
      <c r="I52" s="160"/>
      <c r="J52" s="7"/>
      <c r="K52" s="8"/>
      <c r="O52" s="137"/>
      <c r="P52" s="21"/>
    </row>
    <row r="53" spans="1:16" ht="15.75" customHeight="1">
      <c r="A53" s="4"/>
      <c r="B53" s="143"/>
      <c r="C53" s="159"/>
      <c r="D53" s="167"/>
      <c r="E53" s="167"/>
      <c r="F53" s="167"/>
      <c r="G53" s="7"/>
      <c r="H53" s="7"/>
      <c r="I53" s="160"/>
      <c r="J53" s="7"/>
      <c r="K53" s="8"/>
      <c r="O53" s="137"/>
      <c r="P53" s="21"/>
    </row>
    <row r="54" spans="1:16" ht="15.75" customHeight="1">
      <c r="A54" s="4"/>
      <c r="B54" s="143"/>
      <c r="C54" s="159"/>
      <c r="D54" s="166" t="s">
        <v>92</v>
      </c>
      <c r="E54" s="167"/>
      <c r="F54" s="167"/>
      <c r="G54" s="7"/>
      <c r="H54" s="163">
        <v>0</v>
      </c>
      <c r="I54" s="160"/>
      <c r="J54" s="7"/>
      <c r="K54" s="8"/>
      <c r="O54" s="137"/>
      <c r="P54" s="21"/>
    </row>
    <row r="55" spans="1:16" ht="15.75" customHeight="1">
      <c r="A55" s="4"/>
      <c r="B55" s="143"/>
      <c r="C55" s="159"/>
      <c r="D55" s="167"/>
      <c r="E55" s="167"/>
      <c r="F55" s="167"/>
      <c r="G55" s="7"/>
      <c r="H55" s="7"/>
      <c r="I55" s="160"/>
      <c r="J55" s="7"/>
      <c r="K55" s="8"/>
      <c r="O55" s="137"/>
      <c r="P55" s="21"/>
    </row>
    <row r="56" spans="1:16" ht="15.75" customHeight="1">
      <c r="A56" s="4"/>
      <c r="B56" s="143"/>
      <c r="C56" s="159"/>
      <c r="D56" s="166" t="s">
        <v>93</v>
      </c>
      <c r="E56" s="167"/>
      <c r="F56" s="167"/>
      <c r="G56" s="7"/>
      <c r="H56" s="163">
        <v>0</v>
      </c>
      <c r="I56" s="160"/>
      <c r="J56" s="7"/>
      <c r="K56" s="8"/>
      <c r="O56" s="137"/>
      <c r="P56" s="21"/>
    </row>
    <row r="57" spans="1:16" ht="8.25" customHeight="1">
      <c r="A57" s="4"/>
      <c r="B57" s="143"/>
      <c r="C57" s="159"/>
      <c r="D57" s="167"/>
      <c r="E57" s="167"/>
      <c r="F57" s="167"/>
      <c r="G57" s="7"/>
      <c r="H57" s="7"/>
      <c r="I57" s="160"/>
      <c r="J57" s="7"/>
      <c r="K57" s="8"/>
      <c r="O57" s="137"/>
      <c r="P57" s="21"/>
    </row>
    <row r="58" spans="1:16" ht="6" customHeight="1">
      <c r="A58" s="4"/>
      <c r="B58" s="143"/>
      <c r="C58" s="161"/>
      <c r="D58" s="142"/>
      <c r="E58" s="9"/>
      <c r="F58" s="9"/>
      <c r="G58" s="9"/>
      <c r="H58" s="9"/>
      <c r="I58" s="162"/>
      <c r="J58" s="7"/>
      <c r="K58" s="8"/>
      <c r="O58" s="137"/>
      <c r="P58" s="21"/>
    </row>
    <row r="59" spans="1:16" ht="15.75" customHeight="1">
      <c r="A59" s="4"/>
      <c r="B59" s="143"/>
      <c r="C59" s="141"/>
      <c r="D59" s="141"/>
      <c r="E59" s="7"/>
      <c r="F59" s="7"/>
      <c r="G59" s="7"/>
      <c r="H59" s="7"/>
      <c r="I59" s="7"/>
      <c r="J59" s="7"/>
      <c r="K59" s="8"/>
      <c r="O59" s="137"/>
      <c r="P59" s="21"/>
    </row>
    <row r="60" spans="1:16" ht="16.5" customHeight="1">
      <c r="A60" s="4"/>
      <c r="B60" s="143"/>
      <c r="C60" s="141"/>
      <c r="D60" s="141"/>
      <c r="E60" s="7"/>
      <c r="F60" s="7"/>
      <c r="G60" s="7"/>
      <c r="H60" s="141"/>
      <c r="I60" s="141"/>
      <c r="J60" s="141"/>
      <c r="K60" s="8"/>
      <c r="O60" s="137"/>
      <c r="P60" s="21"/>
    </row>
    <row r="61" spans="1:16" ht="6" customHeight="1">
      <c r="A61" s="4"/>
      <c r="B61" s="81"/>
      <c r="C61" s="9"/>
      <c r="D61" s="9"/>
      <c r="E61" s="9"/>
      <c r="F61" s="9"/>
      <c r="G61" s="9"/>
      <c r="H61" s="9"/>
      <c r="I61" s="9"/>
      <c r="J61" s="9"/>
      <c r="K61" s="82"/>
      <c r="O61" s="137"/>
      <c r="P61" s="21"/>
    </row>
    <row r="62" spans="1:16" ht="5.25" customHeight="1">
      <c r="A62" s="4"/>
      <c r="B62" s="6"/>
      <c r="C62" s="7"/>
      <c r="D62" s="116"/>
      <c r="E62" s="116"/>
      <c r="F62" s="116"/>
      <c r="G62" s="7"/>
      <c r="H62" s="7"/>
      <c r="I62" s="7"/>
      <c r="J62" s="7"/>
      <c r="K62" s="8"/>
      <c r="O62" s="137"/>
      <c r="P62" s="21"/>
    </row>
    <row r="63" spans="1:16" ht="16.5" customHeight="1">
      <c r="A63" s="4"/>
      <c r="B63" s="6"/>
      <c r="C63" s="7"/>
      <c r="D63" s="168" t="s">
        <v>51</v>
      </c>
      <c r="E63" s="168"/>
      <c r="F63" s="168"/>
      <c r="G63" s="7"/>
      <c r="H63" s="127">
        <v>0.77</v>
      </c>
      <c r="I63" s="7"/>
      <c r="J63" s="7"/>
      <c r="K63" s="8"/>
      <c r="O63" s="137"/>
      <c r="P63" s="21"/>
    </row>
    <row r="64" spans="1:16" ht="5.25" customHeight="1">
      <c r="A64" s="4"/>
      <c r="B64" s="6"/>
      <c r="C64" s="7"/>
      <c r="D64" s="116"/>
      <c r="E64" s="116"/>
      <c r="F64" s="116"/>
      <c r="G64" s="7"/>
      <c r="H64" s="118"/>
      <c r="I64" s="7"/>
      <c r="J64" s="7"/>
      <c r="K64" s="8"/>
      <c r="O64" s="137"/>
      <c r="P64" s="21"/>
    </row>
    <row r="65" spans="1:16" ht="16.5" customHeight="1">
      <c r="A65" s="4"/>
      <c r="B65" s="6"/>
      <c r="C65" s="7"/>
      <c r="D65" s="168" t="s">
        <v>52</v>
      </c>
      <c r="E65" s="168"/>
      <c r="F65" s="168"/>
      <c r="G65" s="7"/>
      <c r="H65" s="127">
        <v>0.7667</v>
      </c>
      <c r="I65" s="7"/>
      <c r="J65" s="7"/>
      <c r="K65" s="8"/>
      <c r="O65" s="137"/>
      <c r="P65" s="21"/>
    </row>
    <row r="66" spans="1:16" ht="5.25" customHeight="1">
      <c r="A66" s="4"/>
      <c r="B66" s="6"/>
      <c r="C66" s="7"/>
      <c r="D66" s="116"/>
      <c r="E66" s="116"/>
      <c r="F66" s="116"/>
      <c r="G66" s="7"/>
      <c r="H66" s="7"/>
      <c r="I66" s="7"/>
      <c r="J66" s="7"/>
      <c r="K66" s="8"/>
      <c r="O66" s="137"/>
      <c r="P66" s="21"/>
    </row>
    <row r="67" spans="2:16" ht="27" customHeight="1">
      <c r="B67" s="6"/>
      <c r="C67" s="7"/>
      <c r="D67" s="169" t="s">
        <v>111</v>
      </c>
      <c r="E67" s="170"/>
      <c r="F67" s="170"/>
      <c r="G67" s="170"/>
      <c r="H67" s="171"/>
      <c r="I67" s="7"/>
      <c r="J67" s="7"/>
      <c r="K67" s="8"/>
      <c r="O67" s="137"/>
      <c r="P67" s="21"/>
    </row>
    <row r="68" spans="2:16" ht="5.25" customHeight="1" thickBot="1">
      <c r="B68" s="10"/>
      <c r="C68" s="11"/>
      <c r="D68" s="11"/>
      <c r="E68" s="11"/>
      <c r="F68" s="11"/>
      <c r="G68" s="11"/>
      <c r="H68" s="11"/>
      <c r="I68" s="11"/>
      <c r="J68" s="11"/>
      <c r="K68" s="12"/>
      <c r="O68" s="137"/>
      <c r="P68" s="21"/>
    </row>
    <row r="69" spans="3:16" ht="15">
      <c r="C69" s="4"/>
      <c r="D69" s="4"/>
      <c r="E69" s="4"/>
      <c r="F69" s="4"/>
      <c r="G69" s="4"/>
      <c r="I69" s="4"/>
      <c r="J69" s="4"/>
      <c r="K69" s="4"/>
      <c r="O69" s="137"/>
      <c r="P69" s="21"/>
    </row>
    <row r="70" spans="7:16" ht="15">
      <c r="G70" s="4"/>
      <c r="H70" s="117">
        <v>134</v>
      </c>
      <c r="I70" s="4"/>
      <c r="J70" s="4"/>
      <c r="K70" s="4"/>
      <c r="O70" s="137"/>
      <c r="P70" s="21"/>
    </row>
    <row r="71" spans="7:16" ht="15">
      <c r="G71" s="4"/>
      <c r="H71" s="4"/>
      <c r="I71" s="4"/>
      <c r="J71" s="4"/>
      <c r="O71" s="137"/>
      <c r="P71" s="21"/>
    </row>
    <row r="72" spans="7:16" ht="15">
      <c r="G72" s="4"/>
      <c r="H72" s="4"/>
      <c r="I72" s="4"/>
      <c r="J72" s="4"/>
      <c r="K72" s="4"/>
      <c r="O72" s="137"/>
      <c r="P72" s="21"/>
    </row>
    <row r="73" spans="15:16" ht="15">
      <c r="O73" s="137"/>
      <c r="P73" s="21"/>
    </row>
    <row r="74" spans="15:16" ht="15">
      <c r="O74" s="137"/>
      <c r="P74" s="21"/>
    </row>
    <row r="75" spans="15:16" ht="15">
      <c r="O75" s="137"/>
      <c r="P75" s="21"/>
    </row>
    <row r="76" spans="15:16" ht="15">
      <c r="O76" s="137"/>
      <c r="P76" s="21"/>
    </row>
    <row r="77" spans="15:16" ht="15">
      <c r="O77" s="137"/>
      <c r="P77" s="21"/>
    </row>
    <row r="78" spans="15:16" ht="15">
      <c r="O78" s="137"/>
      <c r="P78" s="21"/>
    </row>
    <row r="79" spans="15:16" ht="15">
      <c r="O79" s="137"/>
      <c r="P79" s="21"/>
    </row>
    <row r="80" spans="15:16" ht="15">
      <c r="O80" s="137"/>
      <c r="P80" s="21"/>
    </row>
    <row r="81" spans="15:16" ht="15">
      <c r="O81" s="137"/>
      <c r="P81" s="21"/>
    </row>
    <row r="82" spans="15:16" ht="15">
      <c r="O82" s="137"/>
      <c r="P82" s="21"/>
    </row>
    <row r="83" spans="15:16" ht="15">
      <c r="O83" s="137"/>
      <c r="P83" s="21"/>
    </row>
    <row r="84" spans="15:16" ht="15">
      <c r="O84" s="137"/>
      <c r="P84" s="21"/>
    </row>
    <row r="85" spans="15:16" ht="15">
      <c r="O85" s="137"/>
      <c r="P85" s="21"/>
    </row>
    <row r="86" spans="15:16" ht="15">
      <c r="O86" s="137"/>
      <c r="P86" s="21"/>
    </row>
    <row r="87" spans="15:16" ht="15">
      <c r="O87" s="137"/>
      <c r="P87" s="21"/>
    </row>
    <row r="88" spans="15:16" ht="15">
      <c r="O88" s="137"/>
      <c r="P88" s="21"/>
    </row>
    <row r="89" spans="15:16" ht="15">
      <c r="O89" s="137"/>
      <c r="P89" s="21"/>
    </row>
    <row r="90" spans="15:16" ht="15">
      <c r="O90" s="137"/>
      <c r="P90" s="21"/>
    </row>
    <row r="91" spans="15:16" ht="15">
      <c r="O91" s="137"/>
      <c r="P91" s="21"/>
    </row>
    <row r="92" spans="15:16" ht="15">
      <c r="O92" s="137"/>
      <c r="P92" s="21"/>
    </row>
    <row r="93" spans="15:16" ht="15">
      <c r="O93" s="137"/>
      <c r="P93" s="21"/>
    </row>
    <row r="94" spans="15:16" ht="15">
      <c r="O94" s="137"/>
      <c r="P94" s="21"/>
    </row>
    <row r="95" spans="15:16" ht="15">
      <c r="O95" s="137"/>
      <c r="P95" s="21"/>
    </row>
    <row r="96" spans="15:16" ht="15">
      <c r="O96" s="137"/>
      <c r="P96" s="21"/>
    </row>
    <row r="97" spans="15:16" ht="15">
      <c r="O97" s="137"/>
      <c r="P97" s="21"/>
    </row>
    <row r="98" spans="15:16" ht="15">
      <c r="O98" s="137"/>
      <c r="P98" s="21"/>
    </row>
    <row r="99" spans="15:16" ht="15">
      <c r="O99" s="137"/>
      <c r="P99" s="21"/>
    </row>
    <row r="100" spans="15:16" ht="15">
      <c r="O100" s="137"/>
      <c r="P100" s="21"/>
    </row>
    <row r="101" spans="15:16" ht="15">
      <c r="O101" s="137"/>
      <c r="P101" s="21"/>
    </row>
    <row r="102" spans="15:16" ht="15">
      <c r="O102" s="137"/>
      <c r="P102" s="21"/>
    </row>
    <row r="103" spans="15:16" ht="15">
      <c r="O103" s="137"/>
      <c r="P103" s="21"/>
    </row>
    <row r="104" spans="15:16" ht="15">
      <c r="O104" s="137"/>
      <c r="P104" s="21"/>
    </row>
    <row r="105" spans="15:16" ht="15">
      <c r="O105" s="137"/>
      <c r="P105" s="21"/>
    </row>
    <row r="106" spans="15:16" ht="15">
      <c r="O106" s="137"/>
      <c r="P106" s="21"/>
    </row>
    <row r="107" spans="15:16" ht="15">
      <c r="O107" s="137"/>
      <c r="P107" s="21"/>
    </row>
    <row r="108" spans="15:16" ht="15">
      <c r="O108" s="137"/>
      <c r="P108" s="21"/>
    </row>
    <row r="109" spans="15:16" ht="15">
      <c r="O109" s="137"/>
      <c r="P109" s="21"/>
    </row>
    <row r="110" spans="15:16" ht="15">
      <c r="O110" s="137"/>
      <c r="P110" s="21"/>
    </row>
    <row r="111" spans="15:16" ht="15">
      <c r="O111" s="137"/>
      <c r="P111" s="21"/>
    </row>
    <row r="112" spans="15:16" ht="15">
      <c r="O112" s="137"/>
      <c r="P112" s="21"/>
    </row>
    <row r="113" spans="15:16" ht="15">
      <c r="O113" s="137"/>
      <c r="P113" s="21"/>
    </row>
    <row r="114" spans="15:16" ht="15">
      <c r="O114" s="137"/>
      <c r="P114" s="21"/>
    </row>
    <row r="115" spans="15:16" ht="15">
      <c r="O115" s="137"/>
      <c r="P115" s="21"/>
    </row>
    <row r="116" spans="15:16" ht="15">
      <c r="O116" s="137"/>
      <c r="P116" s="21"/>
    </row>
    <row r="117" ht="15">
      <c r="O117" s="137"/>
    </row>
    <row r="118" ht="15">
      <c r="O118" s="137"/>
    </row>
    <row r="119" ht="15">
      <c r="O119" s="137"/>
    </row>
    <row r="120" ht="15">
      <c r="O120" s="137"/>
    </row>
    <row r="121" ht="15">
      <c r="O121" s="137"/>
    </row>
    <row r="122" ht="15">
      <c r="O122" s="137"/>
    </row>
    <row r="123" ht="15">
      <c r="O123" s="137"/>
    </row>
    <row r="124" ht="15">
      <c r="O124" s="137"/>
    </row>
    <row r="125" ht="15">
      <c r="O125" s="137"/>
    </row>
    <row r="126" ht="15">
      <c r="O126" s="137"/>
    </row>
    <row r="127" ht="15">
      <c r="O127" s="137"/>
    </row>
    <row r="128" ht="15">
      <c r="O128" s="137"/>
    </row>
    <row r="129" ht="15">
      <c r="O129" s="137"/>
    </row>
    <row r="130" ht="15">
      <c r="O130" s="137"/>
    </row>
    <row r="131" ht="15">
      <c r="O131" s="137"/>
    </row>
    <row r="132" ht="15">
      <c r="O132" s="137"/>
    </row>
    <row r="133" ht="15">
      <c r="O133" s="137"/>
    </row>
    <row r="134" ht="15">
      <c r="O134" s="137"/>
    </row>
    <row r="135" ht="15">
      <c r="O135" s="137"/>
    </row>
    <row r="136" ht="15">
      <c r="O136" s="137"/>
    </row>
    <row r="137" ht="15">
      <c r="O137" s="137"/>
    </row>
    <row r="138" ht="15">
      <c r="O138" s="137"/>
    </row>
    <row r="139" ht="15">
      <c r="O139" s="137"/>
    </row>
    <row r="140" ht="15">
      <c r="O140" s="137"/>
    </row>
    <row r="141" ht="15">
      <c r="O141" s="137"/>
    </row>
    <row r="142" ht="15">
      <c r="O142" s="137"/>
    </row>
    <row r="143" ht="15">
      <c r="O143" s="137"/>
    </row>
    <row r="144" ht="15">
      <c r="O144" s="137"/>
    </row>
    <row r="145" ht="15">
      <c r="O145" s="137"/>
    </row>
    <row r="146" ht="15">
      <c r="O146" s="137"/>
    </row>
    <row r="147" ht="15">
      <c r="O147" s="137"/>
    </row>
    <row r="148" ht="15">
      <c r="O148" s="137"/>
    </row>
    <row r="149" ht="15">
      <c r="O149" s="137"/>
    </row>
    <row r="150" ht="15">
      <c r="O150" s="137"/>
    </row>
    <row r="151" ht="15">
      <c r="O151" s="137"/>
    </row>
    <row r="152" ht="15">
      <c r="O152" s="137"/>
    </row>
    <row r="153" ht="15">
      <c r="O153" s="137"/>
    </row>
    <row r="154" ht="15">
      <c r="O154" s="137"/>
    </row>
    <row r="155" ht="15">
      <c r="O155" s="137"/>
    </row>
    <row r="156" ht="15">
      <c r="O156" s="137"/>
    </row>
    <row r="157" ht="15">
      <c r="O157" s="137"/>
    </row>
    <row r="158" ht="15">
      <c r="O158" s="137"/>
    </row>
    <row r="159" ht="15">
      <c r="O159" s="137"/>
    </row>
    <row r="160" ht="15">
      <c r="O160" s="137"/>
    </row>
    <row r="161" ht="15">
      <c r="O161" s="137"/>
    </row>
    <row r="162" ht="15">
      <c r="O162" s="137"/>
    </row>
    <row r="163" ht="15">
      <c r="O163" s="137"/>
    </row>
    <row r="164" ht="15">
      <c r="O164" s="137"/>
    </row>
    <row r="165" ht="15">
      <c r="O165" s="137"/>
    </row>
    <row r="166" ht="15">
      <c r="O166" s="137"/>
    </row>
    <row r="167" ht="15">
      <c r="O167" s="137"/>
    </row>
    <row r="168" ht="15">
      <c r="O168" s="137"/>
    </row>
    <row r="169" ht="15">
      <c r="O169" s="137"/>
    </row>
    <row r="170" ht="15">
      <c r="O170" s="137"/>
    </row>
    <row r="171" ht="15">
      <c r="O171" s="137"/>
    </row>
    <row r="172" ht="15">
      <c r="O172" s="137"/>
    </row>
    <row r="173" ht="15">
      <c r="O173" s="137"/>
    </row>
    <row r="174" ht="15">
      <c r="O174" s="137"/>
    </row>
    <row r="175" ht="15">
      <c r="O175" s="137"/>
    </row>
    <row r="176" ht="15">
      <c r="O176" s="137"/>
    </row>
    <row r="177" ht="15">
      <c r="O177" s="137"/>
    </row>
    <row r="178" ht="15">
      <c r="O178" s="137"/>
    </row>
    <row r="179" ht="15">
      <c r="O179" s="137"/>
    </row>
    <row r="180" ht="15">
      <c r="O180" s="137"/>
    </row>
    <row r="181" ht="15">
      <c r="O181" s="137"/>
    </row>
    <row r="182" ht="15">
      <c r="O182" s="137"/>
    </row>
    <row r="183" ht="15">
      <c r="O183" s="137"/>
    </row>
    <row r="184" ht="15">
      <c r="O184" s="137"/>
    </row>
    <row r="185" ht="15">
      <c r="O185" s="137"/>
    </row>
    <row r="186" ht="15">
      <c r="O186" s="137"/>
    </row>
    <row r="187" ht="15">
      <c r="O187" s="137"/>
    </row>
    <row r="188" ht="15">
      <c r="O188" s="137"/>
    </row>
    <row r="189" ht="15">
      <c r="O189" s="137"/>
    </row>
    <row r="190" ht="15">
      <c r="O190" s="137"/>
    </row>
    <row r="191" ht="15">
      <c r="O191" s="137"/>
    </row>
    <row r="192" ht="15">
      <c r="O192" s="137"/>
    </row>
    <row r="193" ht="15">
      <c r="O193" s="137"/>
    </row>
    <row r="194" ht="15">
      <c r="O194" s="137"/>
    </row>
    <row r="195" ht="15">
      <c r="O195" s="137"/>
    </row>
  </sheetData>
  <sheetProtection password="BE8E" sheet="1" selectLockedCells="1"/>
  <mergeCells count="26">
    <mergeCell ref="F12:H12"/>
    <mergeCell ref="F8:H8"/>
    <mergeCell ref="F10:H10"/>
    <mergeCell ref="D34:F34"/>
    <mergeCell ref="D19:F19"/>
    <mergeCell ref="D21:F21"/>
    <mergeCell ref="C37:H37"/>
    <mergeCell ref="D39:F39"/>
    <mergeCell ref="D48:F49"/>
    <mergeCell ref="B1:K1"/>
    <mergeCell ref="F4:H4"/>
    <mergeCell ref="F6:H6"/>
    <mergeCell ref="B2:K2"/>
    <mergeCell ref="D15:H15"/>
    <mergeCell ref="D17:F17"/>
    <mergeCell ref="C32:H32"/>
    <mergeCell ref="D54:F55"/>
    <mergeCell ref="D56:F57"/>
    <mergeCell ref="D41:F41"/>
    <mergeCell ref="D67:H67"/>
    <mergeCell ref="D65:F65"/>
    <mergeCell ref="D63:F63"/>
    <mergeCell ref="D50:F51"/>
    <mergeCell ref="D52:F53"/>
    <mergeCell ref="D46:F47"/>
    <mergeCell ref="D44:I44"/>
  </mergeCells>
  <dataValidations count="8">
    <dataValidation type="decimal" showInputMessage="1" showErrorMessage="1" sqref="H50 H56 H54 H52">
      <formula1>0</formula1>
      <formula2>1</formula2>
    </dataValidation>
    <dataValidation type="whole" operator="greaterThanOrEqual" allowBlank="1" showInputMessage="1" showErrorMessage="1" sqref="H48:H49">
      <formula1>0</formula1>
    </dataValidation>
    <dataValidation type="decimal" operator="greaterThanOrEqual" allowBlank="1" showInputMessage="1" showErrorMessage="1" sqref="H46">
      <formula1>0</formula1>
    </dataValidation>
    <dataValidation type="list" showErrorMessage="1" error="Необходимо заполнить поле &quot;Тип закладной&quot;" sqref="H27">
      <formula1>"Кредит, Заем"</formula1>
    </dataValidation>
    <dataValidation showErrorMessage="1" error="Необходимо заполнить поле &quot;Тип закладной&quot;" sqref="H28"/>
    <dataValidation type="list" showErrorMessage="1" error="Необходимо заполнить поле &quot;Тип закладной&quot;" sqref="H29">
      <formula1>"Вариант 1,Вариант 2"</formula1>
    </dataValidation>
    <dataValidation type="date" operator="greaterThanOrEqual" allowBlank="1" showInputMessage="1" showErrorMessage="1" sqref="H17">
      <formula1>F8</formula1>
    </dataValidation>
    <dataValidation type="date" operator="greaterThanOrEqual" allowBlank="1" showInputMessage="1" showErrorMessage="1" sqref="F8:H8">
      <formula1>41332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AC40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" sqref="L4"/>
    </sheetView>
  </sheetViews>
  <sheetFormatPr defaultColWidth="9.140625" defaultRowHeight="15"/>
  <cols>
    <col min="1" max="1" width="7.140625" style="15" customWidth="1"/>
    <col min="2" max="2" width="7.00390625" style="18" customWidth="1"/>
    <col min="3" max="3" width="8.8515625" style="15" customWidth="1"/>
    <col min="4" max="6" width="10.421875" style="15" customWidth="1"/>
    <col min="7" max="7" width="9.421875" style="15" customWidth="1"/>
    <col min="8" max="11" width="10.421875" style="15" customWidth="1"/>
    <col min="12" max="12" width="10.140625" style="15" customWidth="1"/>
    <col min="13" max="14" width="10.421875" style="15" customWidth="1"/>
    <col min="17" max="25" width="9.140625" style="13" customWidth="1"/>
    <col min="26" max="26" width="9.140625" style="13" hidden="1" customWidth="1"/>
    <col min="27" max="28" width="9.140625" style="13" customWidth="1"/>
    <col min="29" max="29" width="9.140625" style="13" hidden="1" customWidth="1"/>
    <col min="30" max="16384" width="9.140625" style="13" customWidth="1"/>
  </cols>
  <sheetData>
    <row r="1" spans="1:14" s="19" customFormat="1" ht="18.75" customHeight="1" thickBot="1">
      <c r="A1" s="186" t="s">
        <v>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81.75" customHeight="1" thickBot="1">
      <c r="A2" s="97" t="s">
        <v>2</v>
      </c>
      <c r="B2" s="98" t="s">
        <v>3</v>
      </c>
      <c r="C2" s="98" t="s">
        <v>0</v>
      </c>
      <c r="D2" s="100" t="s">
        <v>12</v>
      </c>
      <c r="E2" s="100" t="s">
        <v>4</v>
      </c>
      <c r="F2" s="100" t="s">
        <v>30</v>
      </c>
      <c r="G2" s="100" t="s">
        <v>26</v>
      </c>
      <c r="H2" s="100" t="s">
        <v>28</v>
      </c>
      <c r="I2" s="100" t="s">
        <v>14</v>
      </c>
      <c r="J2" s="100" t="s">
        <v>15</v>
      </c>
      <c r="K2" s="100" t="s">
        <v>29</v>
      </c>
      <c r="L2" s="100" t="s">
        <v>27</v>
      </c>
      <c r="M2" s="100" t="s">
        <v>16</v>
      </c>
      <c r="N2" s="99" t="s">
        <v>46</v>
      </c>
    </row>
    <row r="3" spans="1:14" s="15" customFormat="1" ht="11.25" customHeight="1" thickBot="1">
      <c r="A3" s="96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84">
        <v>14</v>
      </c>
    </row>
    <row r="4" spans="1:29" ht="15">
      <c r="A4" s="108">
        <v>1</v>
      </c>
      <c r="B4" s="109">
        <v>2</v>
      </c>
      <c r="C4" s="112">
        <v>41425</v>
      </c>
      <c r="D4" s="110">
        <v>2300000</v>
      </c>
      <c r="E4" s="110">
        <v>0</v>
      </c>
      <c r="F4" s="110">
        <v>1197.26</v>
      </c>
      <c r="G4" s="110"/>
      <c r="H4" s="110"/>
      <c r="I4" s="110">
        <v>2300000</v>
      </c>
      <c r="J4" s="110">
        <v>0</v>
      </c>
      <c r="K4" s="110">
        <v>0</v>
      </c>
      <c r="L4" s="110"/>
      <c r="M4" s="110"/>
      <c r="N4" s="111">
        <v>0</v>
      </c>
      <c r="Z4" s="13">
        <f aca="true" t="shared" si="0" ref="Z4:Z67">IF(M4&gt;0,0,-M4)</f>
        <v>0</v>
      </c>
      <c r="AC4" s="16"/>
    </row>
    <row r="5" spans="1:29" ht="15">
      <c r="A5" s="102">
        <v>2</v>
      </c>
      <c r="B5" s="101">
        <v>30</v>
      </c>
      <c r="C5" s="112">
        <v>41455</v>
      </c>
      <c r="D5" s="17">
        <v>2300000</v>
      </c>
      <c r="E5" s="17">
        <v>37000</v>
      </c>
      <c r="F5" s="17">
        <v>17958.9</v>
      </c>
      <c r="G5" s="17">
        <v>19156.16</v>
      </c>
      <c r="H5" s="17">
        <v>17843.84</v>
      </c>
      <c r="I5" s="17">
        <v>2282156.16</v>
      </c>
      <c r="J5" s="17">
        <v>0</v>
      </c>
      <c r="K5" s="17">
        <v>0</v>
      </c>
      <c r="L5" s="17">
        <v>0</v>
      </c>
      <c r="M5" s="17">
        <v>0</v>
      </c>
      <c r="N5" s="103">
        <v>0</v>
      </c>
      <c r="Z5" s="13">
        <f t="shared" si="0"/>
        <v>0</v>
      </c>
      <c r="AC5" s="16"/>
    </row>
    <row r="6" spans="1:29" ht="15">
      <c r="A6" s="102">
        <v>3</v>
      </c>
      <c r="B6" s="101">
        <v>31</v>
      </c>
      <c r="C6" s="112">
        <v>41486</v>
      </c>
      <c r="D6" s="17">
        <v>2282156.16</v>
      </c>
      <c r="E6" s="17">
        <v>18500</v>
      </c>
      <c r="F6" s="17">
        <v>18413.56</v>
      </c>
      <c r="G6" s="17">
        <v>18413.56</v>
      </c>
      <c r="H6" s="17">
        <v>86.43999999999869</v>
      </c>
      <c r="I6" s="17">
        <v>2282069.72</v>
      </c>
      <c r="J6" s="17">
        <v>0</v>
      </c>
      <c r="K6" s="17">
        <v>0</v>
      </c>
      <c r="L6" s="17">
        <v>0</v>
      </c>
      <c r="M6" s="17">
        <v>0</v>
      </c>
      <c r="N6" s="103">
        <v>0</v>
      </c>
      <c r="Z6" s="13">
        <f t="shared" si="0"/>
        <v>0</v>
      </c>
      <c r="AC6" s="16"/>
    </row>
    <row r="7" spans="1:29" ht="15">
      <c r="A7" s="102">
        <v>4</v>
      </c>
      <c r="B7" s="101">
        <v>31</v>
      </c>
      <c r="C7" s="112">
        <v>41517</v>
      </c>
      <c r="D7" s="17">
        <v>2282069.72</v>
      </c>
      <c r="E7" s="17">
        <v>18500</v>
      </c>
      <c r="F7" s="17">
        <v>18412.86</v>
      </c>
      <c r="G7" s="17">
        <v>18412.86</v>
      </c>
      <c r="H7" s="17">
        <v>87.13999999999942</v>
      </c>
      <c r="I7" s="17">
        <v>2281982.58</v>
      </c>
      <c r="J7" s="17">
        <v>0</v>
      </c>
      <c r="K7" s="17">
        <v>0</v>
      </c>
      <c r="L7" s="17">
        <v>0</v>
      </c>
      <c r="M7" s="17">
        <v>0</v>
      </c>
      <c r="N7" s="103">
        <v>0</v>
      </c>
      <c r="Z7" s="13">
        <f t="shared" si="0"/>
        <v>0</v>
      </c>
      <c r="AC7" s="16"/>
    </row>
    <row r="8" spans="1:29" ht="15">
      <c r="A8" s="102">
        <v>5</v>
      </c>
      <c r="B8" s="101">
        <v>30</v>
      </c>
      <c r="C8" s="112">
        <v>41547</v>
      </c>
      <c r="D8" s="17">
        <v>2281982.58</v>
      </c>
      <c r="E8" s="17">
        <v>18500</v>
      </c>
      <c r="F8" s="17">
        <v>17818.22</v>
      </c>
      <c r="G8" s="17">
        <v>17818.22</v>
      </c>
      <c r="H8" s="17">
        <v>681.7799999999988</v>
      </c>
      <c r="I8" s="17">
        <v>2281300.8000000003</v>
      </c>
      <c r="J8" s="17">
        <v>0</v>
      </c>
      <c r="K8" s="17">
        <v>0</v>
      </c>
      <c r="L8" s="17">
        <v>0</v>
      </c>
      <c r="M8" s="17">
        <v>0</v>
      </c>
      <c r="N8" s="103">
        <v>0</v>
      </c>
      <c r="Z8" s="13">
        <f t="shared" si="0"/>
        <v>0</v>
      </c>
      <c r="AC8" s="16"/>
    </row>
    <row r="9" spans="1:29" ht="15">
      <c r="A9" s="102">
        <v>6</v>
      </c>
      <c r="B9" s="101">
        <v>31</v>
      </c>
      <c r="C9" s="112">
        <v>41578</v>
      </c>
      <c r="D9" s="17">
        <v>2281300.8000000003</v>
      </c>
      <c r="E9" s="17">
        <v>18500</v>
      </c>
      <c r="F9" s="17">
        <v>18406.66</v>
      </c>
      <c r="G9" s="17">
        <v>18406.66</v>
      </c>
      <c r="H9" s="17">
        <v>93.34000000000015</v>
      </c>
      <c r="I9" s="17">
        <v>2281207.46</v>
      </c>
      <c r="J9" s="17">
        <v>0</v>
      </c>
      <c r="K9" s="17">
        <v>0</v>
      </c>
      <c r="L9" s="17">
        <v>0</v>
      </c>
      <c r="M9" s="17">
        <v>0</v>
      </c>
      <c r="N9" s="103">
        <v>0</v>
      </c>
      <c r="Z9" s="13">
        <f t="shared" si="0"/>
        <v>0</v>
      </c>
      <c r="AC9" s="16"/>
    </row>
    <row r="10" spans="1:29" ht="15">
      <c r="A10" s="102">
        <v>7</v>
      </c>
      <c r="B10" s="101">
        <v>30</v>
      </c>
      <c r="C10" s="112">
        <v>41608</v>
      </c>
      <c r="D10" s="17">
        <v>2281207.46</v>
      </c>
      <c r="E10" s="17">
        <v>18500</v>
      </c>
      <c r="F10" s="17">
        <v>17812.170000000002</v>
      </c>
      <c r="G10" s="17">
        <v>17812.170000000002</v>
      </c>
      <c r="H10" s="17">
        <v>687.8299999999981</v>
      </c>
      <c r="I10" s="17">
        <v>2280519.63</v>
      </c>
      <c r="J10" s="17">
        <v>0</v>
      </c>
      <c r="K10" s="17">
        <v>0</v>
      </c>
      <c r="L10" s="17">
        <v>0</v>
      </c>
      <c r="M10" s="17">
        <v>0</v>
      </c>
      <c r="N10" s="103">
        <v>0</v>
      </c>
      <c r="Z10" s="13">
        <f t="shared" si="0"/>
        <v>0</v>
      </c>
      <c r="AC10" s="16"/>
    </row>
    <row r="11" spans="1:29" ht="15">
      <c r="A11" s="102">
        <v>8</v>
      </c>
      <c r="B11" s="101">
        <v>31</v>
      </c>
      <c r="C11" s="112">
        <v>41639</v>
      </c>
      <c r="D11" s="17">
        <v>2280519.63</v>
      </c>
      <c r="E11" s="17">
        <v>18500</v>
      </c>
      <c r="F11" s="17">
        <v>18400.36</v>
      </c>
      <c r="G11" s="17">
        <v>18400.36</v>
      </c>
      <c r="H11" s="17">
        <v>99.63999999999942</v>
      </c>
      <c r="I11" s="17">
        <v>2280419.99</v>
      </c>
      <c r="J11" s="17">
        <v>0</v>
      </c>
      <c r="K11" s="17">
        <v>0</v>
      </c>
      <c r="L11" s="17">
        <v>0</v>
      </c>
      <c r="M11" s="17">
        <v>0</v>
      </c>
      <c r="N11" s="103">
        <v>0</v>
      </c>
      <c r="Z11" s="13">
        <f t="shared" si="0"/>
        <v>0</v>
      </c>
      <c r="AC11" s="16"/>
    </row>
    <row r="12" spans="1:29" ht="15">
      <c r="A12" s="102">
        <v>9</v>
      </c>
      <c r="B12" s="101">
        <v>31</v>
      </c>
      <c r="C12" s="112">
        <v>41670</v>
      </c>
      <c r="D12" s="17">
        <v>2280419.99</v>
      </c>
      <c r="E12" s="17">
        <v>19850</v>
      </c>
      <c r="F12" s="17">
        <v>20336.350000000002</v>
      </c>
      <c r="G12" s="17">
        <v>19850</v>
      </c>
      <c r="H12" s="17">
        <v>0</v>
      </c>
      <c r="I12" s="17">
        <v>2280419.99</v>
      </c>
      <c r="J12" s="17">
        <v>0</v>
      </c>
      <c r="K12" s="17">
        <v>0</v>
      </c>
      <c r="L12" s="17">
        <v>0</v>
      </c>
      <c r="M12" s="17">
        <v>486.3500000000022</v>
      </c>
      <c r="N12" s="103">
        <v>486.3500000000022</v>
      </c>
      <c r="Z12" s="13">
        <f t="shared" si="0"/>
        <v>0</v>
      </c>
      <c r="AC12" s="16"/>
    </row>
    <row r="13" spans="1:29" ht="15">
      <c r="A13" s="102">
        <v>10</v>
      </c>
      <c r="B13" s="101">
        <v>28</v>
      </c>
      <c r="C13" s="112">
        <v>41698</v>
      </c>
      <c r="D13" s="17">
        <v>2280419.99</v>
      </c>
      <c r="E13" s="17">
        <v>19850</v>
      </c>
      <c r="F13" s="17">
        <v>18368.31</v>
      </c>
      <c r="G13" s="17">
        <v>18368.31</v>
      </c>
      <c r="H13" s="17">
        <v>991.4199999999983</v>
      </c>
      <c r="I13" s="17">
        <v>2279428.57</v>
      </c>
      <c r="J13" s="17">
        <v>486.3500000000022</v>
      </c>
      <c r="K13" s="17">
        <v>3.9199999999982538</v>
      </c>
      <c r="L13" s="17">
        <v>3.9199999999982538</v>
      </c>
      <c r="M13" s="17">
        <v>-486.3500000000022</v>
      </c>
      <c r="N13" s="103">
        <v>0</v>
      </c>
      <c r="Z13" s="13">
        <f t="shared" si="0"/>
        <v>486.3500000000022</v>
      </c>
      <c r="AC13" s="16"/>
    </row>
    <row r="14" spans="1:29" ht="15">
      <c r="A14" s="102">
        <v>11</v>
      </c>
      <c r="B14" s="101">
        <v>31</v>
      </c>
      <c r="C14" s="112">
        <v>41729</v>
      </c>
      <c r="D14" s="17">
        <v>2279428.57</v>
      </c>
      <c r="E14" s="17">
        <v>19850</v>
      </c>
      <c r="F14" s="17">
        <v>20327.510000000002</v>
      </c>
      <c r="G14" s="17">
        <v>19850</v>
      </c>
      <c r="H14" s="17">
        <v>0</v>
      </c>
      <c r="I14" s="17">
        <v>2279428.57</v>
      </c>
      <c r="J14" s="17">
        <v>0</v>
      </c>
      <c r="K14" s="17">
        <v>0</v>
      </c>
      <c r="L14" s="17">
        <v>0</v>
      </c>
      <c r="M14" s="17">
        <v>477.51000000000204</v>
      </c>
      <c r="N14" s="103">
        <v>477.51000000000204</v>
      </c>
      <c r="Z14" s="13">
        <f t="shared" si="0"/>
        <v>0</v>
      </c>
      <c r="AC14" s="16"/>
    </row>
    <row r="15" spans="1:29" ht="15">
      <c r="A15" s="102">
        <v>12</v>
      </c>
      <c r="B15" s="101">
        <v>30</v>
      </c>
      <c r="C15" s="112">
        <v>41759</v>
      </c>
      <c r="D15" s="17">
        <v>2279428.57</v>
      </c>
      <c r="E15" s="17">
        <v>19850</v>
      </c>
      <c r="F15" s="17">
        <v>19671.78</v>
      </c>
      <c r="G15" s="17">
        <v>19671.78</v>
      </c>
      <c r="H15" s="17">
        <v>0</v>
      </c>
      <c r="I15" s="17">
        <v>2279428.57</v>
      </c>
      <c r="J15" s="17">
        <v>477.51000000000204</v>
      </c>
      <c r="K15" s="17">
        <v>4.120000000002619</v>
      </c>
      <c r="L15" s="17">
        <v>4.120000000002619</v>
      </c>
      <c r="M15" s="17">
        <v>-174.09999999999854</v>
      </c>
      <c r="N15" s="103">
        <v>303.4100000000035</v>
      </c>
      <c r="Z15" s="13">
        <f t="shared" si="0"/>
        <v>174.09999999999854</v>
      </c>
      <c r="AC15" s="16"/>
    </row>
    <row r="16" spans="1:29" ht="15">
      <c r="A16" s="102">
        <v>13</v>
      </c>
      <c r="B16" s="101">
        <v>31</v>
      </c>
      <c r="C16" s="112">
        <v>41790</v>
      </c>
      <c r="D16" s="17">
        <v>2279428.57</v>
      </c>
      <c r="E16" s="17">
        <v>19850</v>
      </c>
      <c r="F16" s="17">
        <v>20327.510000000002</v>
      </c>
      <c r="G16" s="17">
        <v>19850</v>
      </c>
      <c r="H16" s="17">
        <v>0</v>
      </c>
      <c r="I16" s="17">
        <v>2279428.57</v>
      </c>
      <c r="J16" s="17">
        <v>303.4100000000035</v>
      </c>
      <c r="K16" s="17">
        <v>2.6999999999970896</v>
      </c>
      <c r="L16" s="17">
        <v>0</v>
      </c>
      <c r="M16" s="17">
        <v>480.2099999999991</v>
      </c>
      <c r="N16" s="103">
        <v>783.6200000000026</v>
      </c>
      <c r="Z16" s="13">
        <f t="shared" si="0"/>
        <v>0</v>
      </c>
      <c r="AC16" s="16"/>
    </row>
    <row r="17" spans="1:29" ht="15">
      <c r="A17" s="102">
        <v>14</v>
      </c>
      <c r="B17" s="101">
        <v>30</v>
      </c>
      <c r="C17" s="112">
        <v>41820</v>
      </c>
      <c r="D17" s="17">
        <v>2279428.57</v>
      </c>
      <c r="E17" s="17">
        <v>19850</v>
      </c>
      <c r="F17" s="17">
        <v>19671.78</v>
      </c>
      <c r="G17" s="17">
        <v>19671.78</v>
      </c>
      <c r="H17" s="17">
        <v>0</v>
      </c>
      <c r="I17" s="17">
        <v>2279428.57</v>
      </c>
      <c r="J17" s="17">
        <v>783.6200000000026</v>
      </c>
      <c r="K17" s="17">
        <v>6.760000000002037</v>
      </c>
      <c r="L17" s="17">
        <v>6.760000000002037</v>
      </c>
      <c r="M17" s="17">
        <v>-171.45999999999913</v>
      </c>
      <c r="N17" s="103">
        <v>612.1600000000035</v>
      </c>
      <c r="Z17" s="13">
        <f t="shared" si="0"/>
        <v>171.45999999999913</v>
      </c>
      <c r="AC17" s="16"/>
    </row>
    <row r="18" spans="1:29" ht="15">
      <c r="A18" s="102">
        <v>15</v>
      </c>
      <c r="B18" s="101">
        <v>31</v>
      </c>
      <c r="C18" s="112">
        <v>41851</v>
      </c>
      <c r="D18" s="17">
        <v>2279428.57</v>
      </c>
      <c r="E18" s="17">
        <v>19850</v>
      </c>
      <c r="F18" s="17">
        <v>20327.510000000002</v>
      </c>
      <c r="G18" s="17">
        <v>19850</v>
      </c>
      <c r="H18" s="17">
        <v>0</v>
      </c>
      <c r="I18" s="17">
        <v>2279428.57</v>
      </c>
      <c r="J18" s="17">
        <v>612.1600000000035</v>
      </c>
      <c r="K18" s="17">
        <v>5.459999999999127</v>
      </c>
      <c r="L18" s="17">
        <v>0</v>
      </c>
      <c r="M18" s="17">
        <v>482.97000000000116</v>
      </c>
      <c r="N18" s="103">
        <v>1095.1300000000047</v>
      </c>
      <c r="Z18" s="13">
        <f t="shared" si="0"/>
        <v>0</v>
      </c>
      <c r="AC18" s="16"/>
    </row>
    <row r="19" spans="1:29" ht="15">
      <c r="A19" s="102">
        <v>16</v>
      </c>
      <c r="B19" s="101">
        <v>31</v>
      </c>
      <c r="C19" s="112">
        <v>41882</v>
      </c>
      <c r="D19" s="17">
        <v>2279428.57</v>
      </c>
      <c r="E19" s="17">
        <v>19850</v>
      </c>
      <c r="F19" s="17">
        <v>20327.510000000002</v>
      </c>
      <c r="G19" s="17">
        <v>19850</v>
      </c>
      <c r="H19" s="17">
        <v>0</v>
      </c>
      <c r="I19" s="17">
        <v>2279428.57</v>
      </c>
      <c r="J19" s="17">
        <v>1095.1300000000047</v>
      </c>
      <c r="K19" s="17">
        <v>9.7599999999984</v>
      </c>
      <c r="L19" s="17">
        <v>0</v>
      </c>
      <c r="M19" s="17">
        <v>487.27000000000044</v>
      </c>
      <c r="N19" s="103">
        <v>1582.400000000005</v>
      </c>
      <c r="Z19" s="13">
        <f t="shared" si="0"/>
        <v>0</v>
      </c>
      <c r="AC19" s="16"/>
    </row>
    <row r="20" spans="1:29" ht="15">
      <c r="A20" s="102">
        <v>17</v>
      </c>
      <c r="B20" s="101">
        <v>30</v>
      </c>
      <c r="C20" s="112">
        <v>41912</v>
      </c>
      <c r="D20" s="17">
        <v>2279428.57</v>
      </c>
      <c r="E20" s="17">
        <v>19850</v>
      </c>
      <c r="F20" s="17">
        <v>19671.78</v>
      </c>
      <c r="G20" s="17">
        <v>19671.78</v>
      </c>
      <c r="H20" s="17">
        <v>0</v>
      </c>
      <c r="I20" s="17">
        <v>2279428.57</v>
      </c>
      <c r="J20" s="17">
        <v>1582.400000000005</v>
      </c>
      <c r="K20" s="17">
        <v>13.659999999999854</v>
      </c>
      <c r="L20" s="17">
        <v>13.659999999999854</v>
      </c>
      <c r="M20" s="17">
        <v>-164.5600000000013</v>
      </c>
      <c r="N20" s="103">
        <v>1417.8400000000038</v>
      </c>
      <c r="Z20" s="13">
        <f t="shared" si="0"/>
        <v>164.5600000000013</v>
      </c>
      <c r="AC20" s="16"/>
    </row>
    <row r="21" spans="1:29" ht="15">
      <c r="A21" s="102">
        <v>18</v>
      </c>
      <c r="B21" s="101">
        <v>31</v>
      </c>
      <c r="C21" s="112">
        <v>41943</v>
      </c>
      <c r="D21" s="17">
        <v>2279428.57</v>
      </c>
      <c r="E21" s="17">
        <v>19850</v>
      </c>
      <c r="F21" s="17">
        <v>20327.510000000002</v>
      </c>
      <c r="G21" s="17">
        <v>19850</v>
      </c>
      <c r="H21" s="17">
        <v>0</v>
      </c>
      <c r="I21" s="17">
        <v>2279428.57</v>
      </c>
      <c r="J21" s="17">
        <v>1417.8400000000038</v>
      </c>
      <c r="K21" s="17">
        <v>12.639999999999418</v>
      </c>
      <c r="L21" s="17">
        <v>0</v>
      </c>
      <c r="M21" s="17">
        <v>490.15000000000146</v>
      </c>
      <c r="N21" s="103">
        <v>1907.9900000000052</v>
      </c>
      <c r="Z21" s="13">
        <f t="shared" si="0"/>
        <v>0</v>
      </c>
      <c r="AC21" s="16"/>
    </row>
    <row r="22" spans="1:29" ht="15">
      <c r="A22" s="102">
        <v>19</v>
      </c>
      <c r="B22" s="101">
        <v>30</v>
      </c>
      <c r="C22" s="112">
        <v>41973</v>
      </c>
      <c r="D22" s="17">
        <v>2279428.57</v>
      </c>
      <c r="E22" s="17">
        <v>19850</v>
      </c>
      <c r="F22" s="17">
        <v>19671.78</v>
      </c>
      <c r="G22" s="17">
        <v>19671.78</v>
      </c>
      <c r="H22" s="17">
        <v>0</v>
      </c>
      <c r="I22" s="17">
        <v>2279428.57</v>
      </c>
      <c r="J22" s="17">
        <v>1907.9900000000052</v>
      </c>
      <c r="K22" s="17">
        <v>16.470000000001164</v>
      </c>
      <c r="L22" s="17">
        <v>16.470000000001164</v>
      </c>
      <c r="M22" s="17">
        <v>-161.75</v>
      </c>
      <c r="N22" s="103">
        <v>1746.2400000000052</v>
      </c>
      <c r="Z22" s="13">
        <f t="shared" si="0"/>
        <v>161.75</v>
      </c>
      <c r="AC22" s="16"/>
    </row>
    <row r="23" spans="1:29" ht="15">
      <c r="A23" s="102">
        <v>20</v>
      </c>
      <c r="B23" s="101">
        <v>31</v>
      </c>
      <c r="C23" s="112">
        <v>42004</v>
      </c>
      <c r="D23" s="17">
        <v>2279428.57</v>
      </c>
      <c r="E23" s="17">
        <v>19850</v>
      </c>
      <c r="F23" s="17">
        <v>20327.510000000002</v>
      </c>
      <c r="G23" s="17">
        <v>19850</v>
      </c>
      <c r="H23" s="17">
        <v>0</v>
      </c>
      <c r="I23" s="17">
        <v>2279428.57</v>
      </c>
      <c r="J23" s="17">
        <v>1746.2400000000052</v>
      </c>
      <c r="K23" s="17">
        <v>15.569999999999709</v>
      </c>
      <c r="L23" s="17">
        <v>0</v>
      </c>
      <c r="M23" s="17">
        <v>493.08000000000175</v>
      </c>
      <c r="N23" s="103">
        <v>2239.320000000007</v>
      </c>
      <c r="Z23" s="13">
        <f t="shared" si="0"/>
        <v>0</v>
      </c>
      <c r="AC23" s="16"/>
    </row>
    <row r="24" spans="1:29" ht="15">
      <c r="A24" s="102">
        <v>21</v>
      </c>
      <c r="B24" s="101">
        <v>31</v>
      </c>
      <c r="C24" s="112">
        <v>42035</v>
      </c>
      <c r="D24" s="17">
        <v>2279428.57</v>
      </c>
      <c r="E24" s="17">
        <v>21183</v>
      </c>
      <c r="F24" s="17">
        <v>22263.46</v>
      </c>
      <c r="G24" s="17">
        <v>21183</v>
      </c>
      <c r="H24" s="17">
        <v>0</v>
      </c>
      <c r="I24" s="17">
        <v>2279428.57</v>
      </c>
      <c r="J24" s="17">
        <v>2239.320000000007</v>
      </c>
      <c r="K24" s="17">
        <v>21.87000000000262</v>
      </c>
      <c r="L24" s="17">
        <v>0</v>
      </c>
      <c r="M24" s="17">
        <v>1102.3300000000017</v>
      </c>
      <c r="N24" s="103">
        <v>3341.6500000000087</v>
      </c>
      <c r="Z24" s="13">
        <f t="shared" si="0"/>
        <v>0</v>
      </c>
      <c r="AC24" s="16"/>
    </row>
    <row r="25" spans="1:29" ht="15">
      <c r="A25" s="102">
        <v>22</v>
      </c>
      <c r="B25" s="101">
        <v>28</v>
      </c>
      <c r="C25" s="112">
        <v>42063</v>
      </c>
      <c r="D25" s="17">
        <v>2279428.57</v>
      </c>
      <c r="E25" s="17">
        <v>21183</v>
      </c>
      <c r="F25" s="17">
        <v>20108.93</v>
      </c>
      <c r="G25" s="17">
        <v>20108.93</v>
      </c>
      <c r="H25" s="17">
        <v>0</v>
      </c>
      <c r="I25" s="17">
        <v>2279428.57</v>
      </c>
      <c r="J25" s="17">
        <v>3341.6500000000087</v>
      </c>
      <c r="K25" s="17">
        <v>29.479999999999563</v>
      </c>
      <c r="L25" s="17">
        <v>29.479999999999563</v>
      </c>
      <c r="M25" s="17">
        <v>-1044.5900000000001</v>
      </c>
      <c r="N25" s="103">
        <v>2297.0600000000086</v>
      </c>
      <c r="Z25" s="13">
        <f t="shared" si="0"/>
        <v>1044.5900000000001</v>
      </c>
      <c r="AC25" s="16"/>
    </row>
    <row r="26" spans="1:29" ht="15">
      <c r="A26" s="102">
        <v>23</v>
      </c>
      <c r="B26" s="101">
        <v>31</v>
      </c>
      <c r="C26" s="112">
        <v>42094</v>
      </c>
      <c r="D26" s="17">
        <v>2279428.57</v>
      </c>
      <c r="E26" s="17">
        <v>21183</v>
      </c>
      <c r="F26" s="17">
        <v>22263.46</v>
      </c>
      <c r="G26" s="17">
        <v>21183</v>
      </c>
      <c r="H26" s="17">
        <v>0</v>
      </c>
      <c r="I26" s="17">
        <v>2279428.57</v>
      </c>
      <c r="J26" s="17">
        <v>2297.0600000000086</v>
      </c>
      <c r="K26" s="17">
        <v>22.44000000000233</v>
      </c>
      <c r="L26" s="17">
        <v>0</v>
      </c>
      <c r="M26" s="17">
        <v>1102.9000000000015</v>
      </c>
      <c r="N26" s="103">
        <v>3399.96000000001</v>
      </c>
      <c r="Z26" s="13">
        <f t="shared" si="0"/>
        <v>0</v>
      </c>
      <c r="AC26" s="16"/>
    </row>
    <row r="27" spans="1:29" ht="15">
      <c r="A27" s="102">
        <v>24</v>
      </c>
      <c r="B27" s="101">
        <v>30</v>
      </c>
      <c r="C27" s="112">
        <v>42124</v>
      </c>
      <c r="D27" s="17">
        <v>2279428.57</v>
      </c>
      <c r="E27" s="17">
        <v>21183</v>
      </c>
      <c r="F27" s="17">
        <v>21545.28</v>
      </c>
      <c r="G27" s="17">
        <v>21183</v>
      </c>
      <c r="H27" s="17">
        <v>0</v>
      </c>
      <c r="I27" s="17">
        <v>2279428.57</v>
      </c>
      <c r="J27" s="17">
        <v>3399.96000000001</v>
      </c>
      <c r="K27" s="17">
        <v>32.140000000003056</v>
      </c>
      <c r="L27" s="17">
        <v>0</v>
      </c>
      <c r="M27" s="17">
        <v>394.4200000000019</v>
      </c>
      <c r="N27" s="103">
        <v>3794.380000000012</v>
      </c>
      <c r="Z27" s="13">
        <f t="shared" si="0"/>
        <v>0</v>
      </c>
      <c r="AC27" s="16"/>
    </row>
    <row r="28" spans="1:29" ht="15">
      <c r="A28" s="102">
        <v>25</v>
      </c>
      <c r="B28" s="101">
        <v>31</v>
      </c>
      <c r="C28" s="112">
        <v>42155</v>
      </c>
      <c r="D28" s="17">
        <v>2279428.57</v>
      </c>
      <c r="E28" s="17">
        <v>21183</v>
      </c>
      <c r="F28" s="17">
        <v>22263.46</v>
      </c>
      <c r="G28" s="17">
        <v>21183</v>
      </c>
      <c r="H28" s="17">
        <v>0</v>
      </c>
      <c r="I28" s="17">
        <v>2279428.57</v>
      </c>
      <c r="J28" s="17">
        <v>3794.380000000012</v>
      </c>
      <c r="K28" s="17">
        <v>37.06000000000131</v>
      </c>
      <c r="L28" s="17">
        <v>0</v>
      </c>
      <c r="M28" s="17">
        <v>1117.5200000000004</v>
      </c>
      <c r="N28" s="103">
        <v>4911.900000000012</v>
      </c>
      <c r="Z28" s="13">
        <f t="shared" si="0"/>
        <v>0</v>
      </c>
      <c r="AC28" s="16"/>
    </row>
    <row r="29" spans="1:29" ht="15">
      <c r="A29" s="102">
        <v>26</v>
      </c>
      <c r="B29" s="101">
        <v>30</v>
      </c>
      <c r="C29" s="112">
        <v>42185</v>
      </c>
      <c r="D29" s="17">
        <v>2279428.57</v>
      </c>
      <c r="E29" s="17">
        <v>21183</v>
      </c>
      <c r="F29" s="17">
        <v>21545.28</v>
      </c>
      <c r="G29" s="17">
        <v>21183</v>
      </c>
      <c r="H29" s="17">
        <v>0</v>
      </c>
      <c r="I29" s="17">
        <v>2279428.57</v>
      </c>
      <c r="J29" s="17">
        <v>4911.900000000012</v>
      </c>
      <c r="K29" s="17">
        <v>46.43000000000029</v>
      </c>
      <c r="L29" s="17">
        <v>0</v>
      </c>
      <c r="M29" s="17">
        <v>408.7099999999991</v>
      </c>
      <c r="N29" s="103">
        <v>5320.6100000000115</v>
      </c>
      <c r="Z29" s="13">
        <f t="shared" si="0"/>
        <v>0</v>
      </c>
      <c r="AC29" s="16"/>
    </row>
    <row r="30" spans="1:29" ht="15">
      <c r="A30" s="102">
        <v>27</v>
      </c>
      <c r="B30" s="101">
        <v>31</v>
      </c>
      <c r="C30" s="112">
        <v>42216</v>
      </c>
      <c r="D30" s="17">
        <v>2279428.57</v>
      </c>
      <c r="E30" s="17">
        <v>21183</v>
      </c>
      <c r="F30" s="17">
        <v>22263.46</v>
      </c>
      <c r="G30" s="17">
        <v>21183</v>
      </c>
      <c r="H30" s="17">
        <v>0</v>
      </c>
      <c r="I30" s="17">
        <v>2279428.57</v>
      </c>
      <c r="J30" s="17">
        <v>5320.6100000000115</v>
      </c>
      <c r="K30" s="17">
        <v>51.970000000001164</v>
      </c>
      <c r="L30" s="17">
        <v>0</v>
      </c>
      <c r="M30" s="17">
        <v>1132.4300000000003</v>
      </c>
      <c r="N30" s="103">
        <v>6453.040000000012</v>
      </c>
      <c r="Z30" s="13">
        <f t="shared" si="0"/>
        <v>0</v>
      </c>
      <c r="AC30" s="16"/>
    </row>
    <row r="31" spans="1:29" ht="15">
      <c r="A31" s="102">
        <v>28</v>
      </c>
      <c r="B31" s="101">
        <v>31</v>
      </c>
      <c r="C31" s="112">
        <v>42247</v>
      </c>
      <c r="D31" s="17">
        <v>2279428.57</v>
      </c>
      <c r="E31" s="17">
        <v>21183</v>
      </c>
      <c r="F31" s="17">
        <v>22263.46</v>
      </c>
      <c r="G31" s="17">
        <v>21183</v>
      </c>
      <c r="H31" s="17">
        <v>0</v>
      </c>
      <c r="I31" s="17">
        <v>2279428.57</v>
      </c>
      <c r="J31" s="17">
        <v>6453.040000000012</v>
      </c>
      <c r="K31" s="17">
        <v>63.030000000002474</v>
      </c>
      <c r="L31" s="17">
        <v>0</v>
      </c>
      <c r="M31" s="17">
        <v>1143.4900000000016</v>
      </c>
      <c r="N31" s="103">
        <v>7596.530000000013</v>
      </c>
      <c r="Z31" s="13">
        <f t="shared" si="0"/>
        <v>0</v>
      </c>
      <c r="AC31" s="16"/>
    </row>
    <row r="32" spans="1:29" ht="15">
      <c r="A32" s="102">
        <v>29</v>
      </c>
      <c r="B32" s="101">
        <v>30</v>
      </c>
      <c r="C32" s="112">
        <v>42277</v>
      </c>
      <c r="D32" s="17">
        <v>2279428.57</v>
      </c>
      <c r="E32" s="17">
        <v>21183</v>
      </c>
      <c r="F32" s="17">
        <v>21545.28</v>
      </c>
      <c r="G32" s="17">
        <v>21183</v>
      </c>
      <c r="H32" s="17">
        <v>0</v>
      </c>
      <c r="I32" s="17">
        <v>2279428.57</v>
      </c>
      <c r="J32" s="17">
        <v>7596.530000000013</v>
      </c>
      <c r="K32" s="17">
        <v>71.81000000000131</v>
      </c>
      <c r="L32" s="17">
        <v>0</v>
      </c>
      <c r="M32" s="17">
        <v>434.09000000000015</v>
      </c>
      <c r="N32" s="103">
        <v>8030.6200000000135</v>
      </c>
      <c r="Z32" s="13">
        <f t="shared" si="0"/>
        <v>0</v>
      </c>
      <c r="AC32" s="16"/>
    </row>
    <row r="33" spans="1:29" ht="15">
      <c r="A33" s="102">
        <v>30</v>
      </c>
      <c r="B33" s="101">
        <v>31</v>
      </c>
      <c r="C33" s="112">
        <v>42308</v>
      </c>
      <c r="D33" s="17">
        <v>2279428.57</v>
      </c>
      <c r="E33" s="17">
        <v>21183</v>
      </c>
      <c r="F33" s="17">
        <v>22263.46</v>
      </c>
      <c r="G33" s="17">
        <v>21183</v>
      </c>
      <c r="H33" s="17">
        <v>0</v>
      </c>
      <c r="I33" s="17">
        <v>2279428.57</v>
      </c>
      <c r="J33" s="17">
        <v>8030.6200000000135</v>
      </c>
      <c r="K33" s="17">
        <v>78.44000000000233</v>
      </c>
      <c r="L33" s="17">
        <v>0</v>
      </c>
      <c r="M33" s="17">
        <v>1158.9000000000015</v>
      </c>
      <c r="N33" s="103">
        <v>9189.520000000015</v>
      </c>
      <c r="Z33" s="13">
        <f t="shared" si="0"/>
        <v>0</v>
      </c>
      <c r="AC33" s="16"/>
    </row>
    <row r="34" spans="1:29" ht="15">
      <c r="A34" s="102">
        <v>31</v>
      </c>
      <c r="B34" s="101">
        <v>30</v>
      </c>
      <c r="C34" s="112">
        <v>42338</v>
      </c>
      <c r="D34" s="17">
        <v>2279428.57</v>
      </c>
      <c r="E34" s="17">
        <v>21183</v>
      </c>
      <c r="F34" s="17">
        <v>21545.28</v>
      </c>
      <c r="G34" s="17">
        <v>21183</v>
      </c>
      <c r="H34" s="17">
        <v>0</v>
      </c>
      <c r="I34" s="17">
        <v>2279428.57</v>
      </c>
      <c r="J34" s="17">
        <v>9189.520000000015</v>
      </c>
      <c r="K34" s="17">
        <v>86.86000000000058</v>
      </c>
      <c r="L34" s="17">
        <v>0</v>
      </c>
      <c r="M34" s="17">
        <v>449.1399999999994</v>
      </c>
      <c r="N34" s="103">
        <v>9638.660000000014</v>
      </c>
      <c r="Z34" s="13">
        <f t="shared" si="0"/>
        <v>0</v>
      </c>
      <c r="AC34" s="16"/>
    </row>
    <row r="35" spans="1:29" ht="15">
      <c r="A35" s="102">
        <v>32</v>
      </c>
      <c r="B35" s="101">
        <v>31</v>
      </c>
      <c r="C35" s="112">
        <v>42369</v>
      </c>
      <c r="D35" s="17">
        <v>2279428.57</v>
      </c>
      <c r="E35" s="17">
        <v>21183</v>
      </c>
      <c r="F35" s="17">
        <v>22263.46</v>
      </c>
      <c r="G35" s="17">
        <v>21183</v>
      </c>
      <c r="H35" s="17">
        <v>0</v>
      </c>
      <c r="I35" s="17">
        <v>2279428.57</v>
      </c>
      <c r="J35" s="17">
        <v>9638.660000000014</v>
      </c>
      <c r="K35" s="17">
        <v>94.14000000000306</v>
      </c>
      <c r="L35" s="17">
        <v>0</v>
      </c>
      <c r="M35" s="17">
        <v>1174.6000000000022</v>
      </c>
      <c r="N35" s="103">
        <v>10813.260000000017</v>
      </c>
      <c r="Z35" s="13">
        <f t="shared" si="0"/>
        <v>0</v>
      </c>
      <c r="AC35" s="16"/>
    </row>
    <row r="36" spans="1:29" ht="15">
      <c r="A36" s="102">
        <v>33</v>
      </c>
      <c r="B36" s="101">
        <v>31</v>
      </c>
      <c r="C36" s="112">
        <v>42400</v>
      </c>
      <c r="D36" s="17">
        <v>2279428.57</v>
      </c>
      <c r="E36" s="17">
        <v>22725</v>
      </c>
      <c r="F36" s="17">
        <v>21719.96</v>
      </c>
      <c r="G36" s="17">
        <v>21719.96</v>
      </c>
      <c r="H36" s="17">
        <v>0</v>
      </c>
      <c r="I36" s="17">
        <v>2279428.57</v>
      </c>
      <c r="J36" s="17">
        <v>10813.260000000017</v>
      </c>
      <c r="K36" s="17">
        <v>103.04000000000087</v>
      </c>
      <c r="L36" s="17">
        <v>103.04000000000087</v>
      </c>
      <c r="M36" s="17">
        <v>-902</v>
      </c>
      <c r="N36" s="103">
        <v>9911.260000000017</v>
      </c>
      <c r="Z36" s="13">
        <f t="shared" si="0"/>
        <v>902</v>
      </c>
      <c r="AC36" s="16"/>
    </row>
    <row r="37" spans="1:29" ht="15">
      <c r="A37" s="102">
        <v>34</v>
      </c>
      <c r="B37" s="101">
        <v>29</v>
      </c>
      <c r="C37" s="112">
        <v>42429</v>
      </c>
      <c r="D37" s="17">
        <v>2279428.57</v>
      </c>
      <c r="E37" s="17">
        <v>22725</v>
      </c>
      <c r="F37" s="17">
        <v>20318.68</v>
      </c>
      <c r="G37" s="17">
        <v>20318.68</v>
      </c>
      <c r="H37" s="17">
        <v>0</v>
      </c>
      <c r="I37" s="17">
        <v>2279428.57</v>
      </c>
      <c r="J37" s="17">
        <v>9911.260000000017</v>
      </c>
      <c r="K37" s="17">
        <v>88.34999999999854</v>
      </c>
      <c r="L37" s="17">
        <v>88.34999999999854</v>
      </c>
      <c r="M37" s="17">
        <v>-2317.970000000001</v>
      </c>
      <c r="N37" s="103">
        <v>7593.290000000015</v>
      </c>
      <c r="Z37" s="13">
        <f t="shared" si="0"/>
        <v>2317.970000000001</v>
      </c>
      <c r="AC37" s="16"/>
    </row>
    <row r="38" spans="1:29" ht="15">
      <c r="A38" s="102">
        <v>35</v>
      </c>
      <c r="B38" s="101">
        <v>31</v>
      </c>
      <c r="C38" s="112">
        <v>42460</v>
      </c>
      <c r="D38" s="17">
        <v>2279428.57</v>
      </c>
      <c r="E38" s="17">
        <v>22725</v>
      </c>
      <c r="F38" s="17">
        <v>21719.96</v>
      </c>
      <c r="G38" s="17">
        <v>21719.96</v>
      </c>
      <c r="H38" s="17">
        <v>0</v>
      </c>
      <c r="I38" s="17">
        <v>2279428.57</v>
      </c>
      <c r="J38" s="17">
        <v>7593.290000000015</v>
      </c>
      <c r="K38" s="17">
        <v>72.36000000000058</v>
      </c>
      <c r="L38" s="17">
        <v>72.36000000000058</v>
      </c>
      <c r="M38" s="17">
        <v>-932.6800000000003</v>
      </c>
      <c r="N38" s="103">
        <v>6660.610000000015</v>
      </c>
      <c r="Z38" s="13">
        <f t="shared" si="0"/>
        <v>932.6800000000003</v>
      </c>
      <c r="AC38" s="16"/>
    </row>
    <row r="39" spans="1:29" ht="15">
      <c r="A39" s="102">
        <v>36</v>
      </c>
      <c r="B39" s="101">
        <v>30</v>
      </c>
      <c r="C39" s="112">
        <v>42490</v>
      </c>
      <c r="D39" s="17">
        <v>2279428.57</v>
      </c>
      <c r="E39" s="17">
        <v>22725</v>
      </c>
      <c r="F39" s="17">
        <v>21019.32</v>
      </c>
      <c r="G39" s="17">
        <v>21019.32</v>
      </c>
      <c r="H39" s="17">
        <v>0</v>
      </c>
      <c r="I39" s="17">
        <v>2279428.57</v>
      </c>
      <c r="J39" s="17">
        <v>6660.610000000015</v>
      </c>
      <c r="K39" s="17">
        <v>61.42000000000189</v>
      </c>
      <c r="L39" s="17">
        <v>61.42000000000189</v>
      </c>
      <c r="M39" s="17">
        <v>-1644.2599999999984</v>
      </c>
      <c r="N39" s="103">
        <v>5016.350000000017</v>
      </c>
      <c r="Z39" s="13">
        <f t="shared" si="0"/>
        <v>1644.2599999999984</v>
      </c>
      <c r="AC39" s="16"/>
    </row>
    <row r="40" spans="1:29" ht="15">
      <c r="A40" s="102">
        <v>37</v>
      </c>
      <c r="B40" s="101">
        <v>31</v>
      </c>
      <c r="C40" s="112">
        <v>42521</v>
      </c>
      <c r="D40" s="17">
        <v>2279428.57</v>
      </c>
      <c r="E40" s="17">
        <v>22725</v>
      </c>
      <c r="F40" s="17">
        <v>21719.96</v>
      </c>
      <c r="G40" s="17">
        <v>21719.96</v>
      </c>
      <c r="H40" s="17">
        <v>0</v>
      </c>
      <c r="I40" s="17">
        <v>2279428.57</v>
      </c>
      <c r="J40" s="17">
        <v>5016.350000000017</v>
      </c>
      <c r="K40" s="17">
        <v>47.80000000000291</v>
      </c>
      <c r="L40" s="17">
        <v>47.80000000000291</v>
      </c>
      <c r="M40" s="17">
        <v>-957.239999999998</v>
      </c>
      <c r="N40" s="103">
        <v>4059.1100000000188</v>
      </c>
      <c r="Z40" s="13">
        <f t="shared" si="0"/>
        <v>957.239999999998</v>
      </c>
      <c r="AC40" s="16"/>
    </row>
    <row r="41" spans="1:29" ht="15">
      <c r="A41" s="102">
        <v>38</v>
      </c>
      <c r="B41" s="101">
        <v>30</v>
      </c>
      <c r="C41" s="112">
        <v>42551</v>
      </c>
      <c r="D41" s="17">
        <v>2279428.57</v>
      </c>
      <c r="E41" s="17">
        <v>22725</v>
      </c>
      <c r="F41" s="17">
        <v>21019.32</v>
      </c>
      <c r="G41" s="17">
        <v>21019.32</v>
      </c>
      <c r="H41" s="17">
        <v>0</v>
      </c>
      <c r="I41" s="17">
        <v>2279428.57</v>
      </c>
      <c r="J41" s="17">
        <v>4059.1100000000188</v>
      </c>
      <c r="K41" s="17">
        <v>37.43000000000029</v>
      </c>
      <c r="L41" s="17">
        <v>37.43000000000029</v>
      </c>
      <c r="M41" s="17">
        <v>-1668.25</v>
      </c>
      <c r="N41" s="103">
        <v>2390.8600000000188</v>
      </c>
      <c r="Z41" s="13">
        <f t="shared" si="0"/>
        <v>1668.25</v>
      </c>
      <c r="AC41" s="16"/>
    </row>
    <row r="42" spans="1:29" ht="15">
      <c r="A42" s="102">
        <v>39</v>
      </c>
      <c r="B42" s="101">
        <v>31</v>
      </c>
      <c r="C42" s="112">
        <v>42582</v>
      </c>
      <c r="D42" s="17">
        <v>2279428.57</v>
      </c>
      <c r="E42" s="17">
        <v>22725</v>
      </c>
      <c r="F42" s="17">
        <v>21719.96</v>
      </c>
      <c r="G42" s="17">
        <v>21719.96</v>
      </c>
      <c r="H42" s="17">
        <v>0</v>
      </c>
      <c r="I42" s="17">
        <v>2279428.57</v>
      </c>
      <c r="J42" s="17">
        <v>2390.8600000000188</v>
      </c>
      <c r="K42" s="17">
        <v>22.790000000000873</v>
      </c>
      <c r="L42" s="17">
        <v>22.790000000000873</v>
      </c>
      <c r="M42" s="17">
        <v>-982.25</v>
      </c>
      <c r="N42" s="103">
        <v>1408.6100000000188</v>
      </c>
      <c r="Z42" s="13">
        <f t="shared" si="0"/>
        <v>982.25</v>
      </c>
      <c r="AC42" s="16"/>
    </row>
    <row r="43" spans="1:29" ht="15">
      <c r="A43" s="102">
        <v>40</v>
      </c>
      <c r="B43" s="101">
        <v>31</v>
      </c>
      <c r="C43" s="112">
        <v>42613</v>
      </c>
      <c r="D43" s="17">
        <v>2279428.57</v>
      </c>
      <c r="E43" s="17">
        <v>22725</v>
      </c>
      <c r="F43" s="17">
        <v>21719.96</v>
      </c>
      <c r="G43" s="17">
        <v>21719.96</v>
      </c>
      <c r="H43" s="17">
        <v>0</v>
      </c>
      <c r="I43" s="17">
        <v>2279428.57</v>
      </c>
      <c r="J43" s="17">
        <v>1408.6100000000188</v>
      </c>
      <c r="K43" s="17">
        <v>13.430000000000291</v>
      </c>
      <c r="L43" s="17">
        <v>13.430000000000291</v>
      </c>
      <c r="M43" s="17">
        <v>-991.6100000000006</v>
      </c>
      <c r="N43" s="103">
        <v>417.0000000000182</v>
      </c>
      <c r="Z43" s="13">
        <f t="shared" si="0"/>
        <v>991.6100000000006</v>
      </c>
      <c r="AC43" s="16"/>
    </row>
    <row r="44" spans="1:29" ht="15">
      <c r="A44" s="102">
        <v>41</v>
      </c>
      <c r="B44" s="101">
        <v>30</v>
      </c>
      <c r="C44" s="112">
        <v>42643</v>
      </c>
      <c r="D44" s="17">
        <v>2279428.57</v>
      </c>
      <c r="E44" s="17">
        <v>22725</v>
      </c>
      <c r="F44" s="17">
        <v>21019.32</v>
      </c>
      <c r="G44" s="17">
        <v>21019.32</v>
      </c>
      <c r="H44" s="17">
        <v>1284.82999999998</v>
      </c>
      <c r="I44" s="17">
        <v>2278143.74</v>
      </c>
      <c r="J44" s="17">
        <v>417.0000000000182</v>
      </c>
      <c r="K44" s="17">
        <v>3.850000000002183</v>
      </c>
      <c r="L44" s="17">
        <v>3.850000000002183</v>
      </c>
      <c r="M44" s="17">
        <v>-417.0000000000182</v>
      </c>
      <c r="N44" s="103">
        <v>0</v>
      </c>
      <c r="Z44" s="13">
        <f t="shared" si="0"/>
        <v>417.0000000000182</v>
      </c>
      <c r="AC44" s="16"/>
    </row>
    <row r="45" spans="1:29" ht="15">
      <c r="A45" s="102">
        <v>42</v>
      </c>
      <c r="B45" s="101">
        <v>31</v>
      </c>
      <c r="C45" s="112">
        <v>42674</v>
      </c>
      <c r="D45" s="17">
        <v>2278143.74</v>
      </c>
      <c r="E45" s="17">
        <v>22725</v>
      </c>
      <c r="F45" s="17">
        <v>21707.72</v>
      </c>
      <c r="G45" s="17">
        <v>21707.72</v>
      </c>
      <c r="H45" s="17">
        <v>1017.2799999999988</v>
      </c>
      <c r="I45" s="17">
        <v>2277126.46</v>
      </c>
      <c r="J45" s="17">
        <v>0</v>
      </c>
      <c r="K45" s="17">
        <v>0</v>
      </c>
      <c r="L45" s="17">
        <v>0</v>
      </c>
      <c r="M45" s="17">
        <v>0</v>
      </c>
      <c r="N45" s="103">
        <v>0</v>
      </c>
      <c r="Z45" s="13">
        <f t="shared" si="0"/>
        <v>0</v>
      </c>
      <c r="AC45" s="16"/>
    </row>
    <row r="46" spans="1:29" ht="15">
      <c r="A46" s="102">
        <v>43</v>
      </c>
      <c r="B46" s="101">
        <v>30</v>
      </c>
      <c r="C46" s="112">
        <v>42704</v>
      </c>
      <c r="D46" s="17">
        <v>2277126.46</v>
      </c>
      <c r="E46" s="17">
        <v>22725</v>
      </c>
      <c r="F46" s="17">
        <v>20998.09</v>
      </c>
      <c r="G46" s="17">
        <v>20998.09</v>
      </c>
      <c r="H46" s="17">
        <v>1726.9099999999999</v>
      </c>
      <c r="I46" s="17">
        <v>2275399.5500000003</v>
      </c>
      <c r="J46" s="17">
        <v>0</v>
      </c>
      <c r="K46" s="17">
        <v>0</v>
      </c>
      <c r="L46" s="17">
        <v>0</v>
      </c>
      <c r="M46" s="17">
        <v>0</v>
      </c>
      <c r="N46" s="103">
        <v>0</v>
      </c>
      <c r="Z46" s="13">
        <f t="shared" si="0"/>
        <v>0</v>
      </c>
      <c r="AC46" s="16"/>
    </row>
    <row r="47" spans="1:29" ht="15">
      <c r="A47" s="102">
        <v>44</v>
      </c>
      <c r="B47" s="101">
        <v>31</v>
      </c>
      <c r="C47" s="112">
        <v>42735</v>
      </c>
      <c r="D47" s="17">
        <v>2275399.5500000003</v>
      </c>
      <c r="E47" s="17">
        <v>22725</v>
      </c>
      <c r="F47" s="17">
        <v>21681.57</v>
      </c>
      <c r="G47" s="17">
        <v>21681.57</v>
      </c>
      <c r="H47" s="17">
        <v>1043.4300000000003</v>
      </c>
      <c r="I47" s="17">
        <v>2274356.12</v>
      </c>
      <c r="J47" s="17">
        <v>0</v>
      </c>
      <c r="K47" s="17">
        <v>0</v>
      </c>
      <c r="L47" s="17">
        <v>0</v>
      </c>
      <c r="M47" s="17">
        <v>0</v>
      </c>
      <c r="N47" s="103">
        <v>0</v>
      </c>
      <c r="Z47" s="13">
        <f t="shared" si="0"/>
        <v>0</v>
      </c>
      <c r="AC47" s="16"/>
    </row>
    <row r="48" spans="1:29" ht="15">
      <c r="A48" s="102">
        <v>45</v>
      </c>
      <c r="B48" s="101">
        <v>31</v>
      </c>
      <c r="C48" s="112">
        <v>42766</v>
      </c>
      <c r="D48" s="17">
        <v>2274356.12</v>
      </c>
      <c r="E48" s="17">
        <v>24275</v>
      </c>
      <c r="F48" s="17">
        <v>21731.010000000002</v>
      </c>
      <c r="G48" s="17">
        <v>21731.010000000002</v>
      </c>
      <c r="H48" s="17">
        <v>2543.989999999998</v>
      </c>
      <c r="I48" s="17">
        <v>2271812.13</v>
      </c>
      <c r="J48" s="17">
        <v>0</v>
      </c>
      <c r="K48" s="17">
        <v>0</v>
      </c>
      <c r="L48" s="17">
        <v>0</v>
      </c>
      <c r="M48" s="17">
        <v>0</v>
      </c>
      <c r="N48" s="103">
        <v>0</v>
      </c>
      <c r="Z48" s="13">
        <f t="shared" si="0"/>
        <v>0</v>
      </c>
      <c r="AC48" s="16"/>
    </row>
    <row r="49" spans="1:29" ht="15">
      <c r="A49" s="102">
        <v>46</v>
      </c>
      <c r="B49" s="101">
        <v>28</v>
      </c>
      <c r="C49" s="112">
        <v>42794</v>
      </c>
      <c r="D49" s="17">
        <v>2271812.13</v>
      </c>
      <c r="E49" s="17">
        <v>24275</v>
      </c>
      <c r="F49" s="17">
        <v>19606.05</v>
      </c>
      <c r="G49" s="17">
        <v>19606.05</v>
      </c>
      <c r="H49" s="17">
        <v>4668.950000000001</v>
      </c>
      <c r="I49" s="17">
        <v>2267143.18</v>
      </c>
      <c r="J49" s="17">
        <v>0</v>
      </c>
      <c r="K49" s="17">
        <v>0</v>
      </c>
      <c r="L49" s="17">
        <v>0</v>
      </c>
      <c r="M49" s="17">
        <v>0</v>
      </c>
      <c r="N49" s="103">
        <v>0</v>
      </c>
      <c r="Z49" s="13">
        <f t="shared" si="0"/>
        <v>0</v>
      </c>
      <c r="AC49" s="16"/>
    </row>
    <row r="50" spans="1:29" ht="15">
      <c r="A50" s="102">
        <v>47</v>
      </c>
      <c r="B50" s="101">
        <v>31</v>
      </c>
      <c r="C50" s="112">
        <v>42825</v>
      </c>
      <c r="D50" s="17">
        <v>2267143.18</v>
      </c>
      <c r="E50" s="17">
        <v>24275</v>
      </c>
      <c r="F50" s="17">
        <v>21662.09</v>
      </c>
      <c r="G50" s="17">
        <v>21662.09</v>
      </c>
      <c r="H50" s="17">
        <v>2612.91</v>
      </c>
      <c r="I50" s="17">
        <v>2264530.27</v>
      </c>
      <c r="J50" s="17">
        <v>0</v>
      </c>
      <c r="K50" s="17">
        <v>0</v>
      </c>
      <c r="L50" s="17">
        <v>0</v>
      </c>
      <c r="M50" s="17">
        <v>0</v>
      </c>
      <c r="N50" s="103">
        <v>0</v>
      </c>
      <c r="Z50" s="13">
        <f t="shared" si="0"/>
        <v>0</v>
      </c>
      <c r="AC50" s="16"/>
    </row>
    <row r="51" spans="1:29" ht="15">
      <c r="A51" s="102">
        <v>48</v>
      </c>
      <c r="B51" s="101">
        <v>30</v>
      </c>
      <c r="C51" s="112">
        <v>42855</v>
      </c>
      <c r="D51" s="17">
        <v>2264530.27</v>
      </c>
      <c r="E51" s="17">
        <v>24275</v>
      </c>
      <c r="F51" s="17">
        <v>20939.15</v>
      </c>
      <c r="G51" s="17">
        <v>20939.15</v>
      </c>
      <c r="H51" s="17">
        <v>3335.8499999999985</v>
      </c>
      <c r="I51" s="17">
        <v>2261194.42</v>
      </c>
      <c r="J51" s="17">
        <v>0</v>
      </c>
      <c r="K51" s="17">
        <v>0</v>
      </c>
      <c r="L51" s="17">
        <v>0</v>
      </c>
      <c r="M51" s="17">
        <v>0</v>
      </c>
      <c r="N51" s="103">
        <v>0</v>
      </c>
      <c r="Z51" s="13">
        <f t="shared" si="0"/>
        <v>0</v>
      </c>
      <c r="AC51" s="16"/>
    </row>
    <row r="52" spans="1:29" ht="15">
      <c r="A52" s="102">
        <v>49</v>
      </c>
      <c r="B52" s="101">
        <v>31</v>
      </c>
      <c r="C52" s="112">
        <v>42886</v>
      </c>
      <c r="D52" s="17">
        <v>2261194.42</v>
      </c>
      <c r="E52" s="17">
        <v>24275</v>
      </c>
      <c r="F52" s="17">
        <v>21605.25</v>
      </c>
      <c r="G52" s="17">
        <v>21605.25</v>
      </c>
      <c r="H52" s="17">
        <v>2669.75</v>
      </c>
      <c r="I52" s="17">
        <v>2258524.67</v>
      </c>
      <c r="J52" s="17">
        <v>0</v>
      </c>
      <c r="K52" s="17">
        <v>0</v>
      </c>
      <c r="L52" s="17">
        <v>0</v>
      </c>
      <c r="M52" s="17">
        <v>0</v>
      </c>
      <c r="N52" s="103">
        <v>0</v>
      </c>
      <c r="Z52" s="13">
        <f t="shared" si="0"/>
        <v>0</v>
      </c>
      <c r="AC52" s="16"/>
    </row>
    <row r="53" spans="1:29" ht="15">
      <c r="A53" s="102">
        <v>50</v>
      </c>
      <c r="B53" s="101">
        <v>30</v>
      </c>
      <c r="C53" s="112">
        <v>42916</v>
      </c>
      <c r="D53" s="17">
        <v>2258524.67</v>
      </c>
      <c r="E53" s="17">
        <v>24275</v>
      </c>
      <c r="F53" s="17">
        <v>20883.62</v>
      </c>
      <c r="G53" s="17">
        <v>20883.62</v>
      </c>
      <c r="H53" s="17">
        <v>3391.380000000001</v>
      </c>
      <c r="I53" s="17">
        <v>2255133.29</v>
      </c>
      <c r="J53" s="17">
        <v>0</v>
      </c>
      <c r="K53" s="17">
        <v>0</v>
      </c>
      <c r="L53" s="17">
        <v>0</v>
      </c>
      <c r="M53" s="17">
        <v>0</v>
      </c>
      <c r="N53" s="103">
        <v>0</v>
      </c>
      <c r="Z53" s="13">
        <f t="shared" si="0"/>
        <v>0</v>
      </c>
      <c r="AC53" s="16"/>
    </row>
    <row r="54" spans="1:29" ht="15">
      <c r="A54" s="102">
        <v>51</v>
      </c>
      <c r="B54" s="101">
        <v>31</v>
      </c>
      <c r="C54" s="112">
        <v>42947</v>
      </c>
      <c r="D54" s="17">
        <v>2255133.29</v>
      </c>
      <c r="E54" s="17">
        <v>24275</v>
      </c>
      <c r="F54" s="17">
        <v>21547.34</v>
      </c>
      <c r="G54" s="17">
        <v>21547.34</v>
      </c>
      <c r="H54" s="17">
        <v>2727.66</v>
      </c>
      <c r="I54" s="17">
        <v>2252405.63</v>
      </c>
      <c r="J54" s="17">
        <v>0</v>
      </c>
      <c r="K54" s="17">
        <v>0</v>
      </c>
      <c r="L54" s="17">
        <v>0</v>
      </c>
      <c r="M54" s="17">
        <v>0</v>
      </c>
      <c r="N54" s="103">
        <v>0</v>
      </c>
      <c r="Z54" s="13">
        <f t="shared" si="0"/>
        <v>0</v>
      </c>
      <c r="AC54" s="16"/>
    </row>
    <row r="55" spans="1:29" ht="15">
      <c r="A55" s="102">
        <v>52</v>
      </c>
      <c r="B55" s="101">
        <v>31</v>
      </c>
      <c r="C55" s="112">
        <v>42978</v>
      </c>
      <c r="D55" s="17">
        <v>2252405.63</v>
      </c>
      <c r="E55" s="17">
        <v>24275</v>
      </c>
      <c r="F55" s="17">
        <v>21521.27</v>
      </c>
      <c r="G55" s="17">
        <v>21521.27</v>
      </c>
      <c r="H55" s="17">
        <v>2753.7299999999996</v>
      </c>
      <c r="I55" s="17">
        <v>2249651.9</v>
      </c>
      <c r="J55" s="17">
        <v>0</v>
      </c>
      <c r="K55" s="17">
        <v>0</v>
      </c>
      <c r="L55" s="17">
        <v>0</v>
      </c>
      <c r="M55" s="17">
        <v>0</v>
      </c>
      <c r="N55" s="103">
        <v>0</v>
      </c>
      <c r="Z55" s="13">
        <f t="shared" si="0"/>
        <v>0</v>
      </c>
      <c r="AC55" s="16"/>
    </row>
    <row r="56" spans="1:29" ht="15">
      <c r="A56" s="102">
        <v>53</v>
      </c>
      <c r="B56" s="101">
        <v>30</v>
      </c>
      <c r="C56" s="112">
        <v>43008</v>
      </c>
      <c r="D56" s="17">
        <v>2249651.9</v>
      </c>
      <c r="E56" s="17">
        <v>24275</v>
      </c>
      <c r="F56" s="17">
        <v>20801.58</v>
      </c>
      <c r="G56" s="17">
        <v>20801.58</v>
      </c>
      <c r="H56" s="17">
        <v>3473.4199999999983</v>
      </c>
      <c r="I56" s="17">
        <v>2246178.48</v>
      </c>
      <c r="J56" s="17">
        <v>0</v>
      </c>
      <c r="K56" s="17">
        <v>0</v>
      </c>
      <c r="L56" s="17">
        <v>0</v>
      </c>
      <c r="M56" s="17">
        <v>0</v>
      </c>
      <c r="N56" s="103">
        <v>0</v>
      </c>
      <c r="Z56" s="13">
        <f t="shared" si="0"/>
        <v>0</v>
      </c>
      <c r="AC56" s="16"/>
    </row>
    <row r="57" spans="1:29" ht="15">
      <c r="A57" s="102">
        <v>54</v>
      </c>
      <c r="B57" s="101">
        <v>31</v>
      </c>
      <c r="C57" s="112">
        <v>43039</v>
      </c>
      <c r="D57" s="17">
        <v>2246178.48</v>
      </c>
      <c r="E57" s="17">
        <v>24275</v>
      </c>
      <c r="F57" s="17">
        <v>21461.77</v>
      </c>
      <c r="G57" s="17">
        <v>21461.77</v>
      </c>
      <c r="H57" s="17">
        <v>2813.2299999999996</v>
      </c>
      <c r="I57" s="17">
        <v>2243365.25</v>
      </c>
      <c r="J57" s="17">
        <v>0</v>
      </c>
      <c r="K57" s="17">
        <v>0</v>
      </c>
      <c r="L57" s="17">
        <v>0</v>
      </c>
      <c r="M57" s="17">
        <v>0</v>
      </c>
      <c r="N57" s="103">
        <v>0</v>
      </c>
      <c r="Z57" s="13">
        <f t="shared" si="0"/>
        <v>0</v>
      </c>
      <c r="AC57" s="16"/>
    </row>
    <row r="58" spans="1:29" ht="15">
      <c r="A58" s="102">
        <v>55</v>
      </c>
      <c r="B58" s="101">
        <v>30</v>
      </c>
      <c r="C58" s="112">
        <v>43069</v>
      </c>
      <c r="D58" s="17">
        <v>2243365.25</v>
      </c>
      <c r="E58" s="17">
        <v>24275</v>
      </c>
      <c r="F58" s="17">
        <v>20743.45</v>
      </c>
      <c r="G58" s="17">
        <v>20743.45</v>
      </c>
      <c r="H58" s="17">
        <v>3531.5499999999993</v>
      </c>
      <c r="I58" s="17">
        <v>2239833.7</v>
      </c>
      <c r="J58" s="17">
        <v>0</v>
      </c>
      <c r="K58" s="17">
        <v>0</v>
      </c>
      <c r="L58" s="17">
        <v>0</v>
      </c>
      <c r="M58" s="17">
        <v>0</v>
      </c>
      <c r="N58" s="103">
        <v>0</v>
      </c>
      <c r="Z58" s="13">
        <f t="shared" si="0"/>
        <v>0</v>
      </c>
      <c r="AC58" s="16"/>
    </row>
    <row r="59" spans="1:29" ht="15">
      <c r="A59" s="102">
        <v>56</v>
      </c>
      <c r="B59" s="101">
        <v>31</v>
      </c>
      <c r="C59" s="112">
        <v>43100</v>
      </c>
      <c r="D59" s="17">
        <v>2239833.7</v>
      </c>
      <c r="E59" s="17">
        <v>24275</v>
      </c>
      <c r="F59" s="17">
        <v>21401.15</v>
      </c>
      <c r="G59" s="17">
        <v>21401.15</v>
      </c>
      <c r="H59" s="17">
        <v>2873.8499999999985</v>
      </c>
      <c r="I59" s="17">
        <v>2236959.85</v>
      </c>
      <c r="J59" s="17">
        <v>0</v>
      </c>
      <c r="K59" s="17">
        <v>0</v>
      </c>
      <c r="L59" s="17">
        <v>0</v>
      </c>
      <c r="M59" s="17">
        <v>0</v>
      </c>
      <c r="N59" s="103">
        <v>0</v>
      </c>
      <c r="Z59" s="13">
        <f t="shared" si="0"/>
        <v>0</v>
      </c>
      <c r="AC59" s="16"/>
    </row>
    <row r="60" spans="1:29" ht="15">
      <c r="A60" s="102">
        <v>57</v>
      </c>
      <c r="B60" s="101">
        <v>31</v>
      </c>
      <c r="C60" s="112">
        <v>43131</v>
      </c>
      <c r="D60" s="17">
        <v>2236959.85</v>
      </c>
      <c r="E60" s="17">
        <v>25825</v>
      </c>
      <c r="F60" s="17">
        <v>21373.69</v>
      </c>
      <c r="G60" s="17">
        <v>21373.69</v>
      </c>
      <c r="H60" s="17">
        <v>4451.310000000001</v>
      </c>
      <c r="I60" s="17">
        <v>2232508.54</v>
      </c>
      <c r="J60" s="17">
        <v>0</v>
      </c>
      <c r="K60" s="17">
        <v>0</v>
      </c>
      <c r="L60" s="17">
        <v>0</v>
      </c>
      <c r="M60" s="17">
        <v>0</v>
      </c>
      <c r="N60" s="103">
        <v>0</v>
      </c>
      <c r="Z60" s="13">
        <f t="shared" si="0"/>
        <v>0</v>
      </c>
      <c r="AC60" s="16"/>
    </row>
    <row r="61" spans="1:29" ht="15">
      <c r="A61" s="102">
        <v>58</v>
      </c>
      <c r="B61" s="101">
        <v>28</v>
      </c>
      <c r="C61" s="112">
        <v>43159</v>
      </c>
      <c r="D61" s="17">
        <v>2232508.54</v>
      </c>
      <c r="E61" s="17">
        <v>25825</v>
      </c>
      <c r="F61" s="17">
        <v>19266.850000000002</v>
      </c>
      <c r="G61" s="17">
        <v>19266.850000000002</v>
      </c>
      <c r="H61" s="17">
        <v>6558.149999999998</v>
      </c>
      <c r="I61" s="17">
        <v>2225950.39</v>
      </c>
      <c r="J61" s="17">
        <v>0</v>
      </c>
      <c r="K61" s="17">
        <v>0</v>
      </c>
      <c r="L61" s="17">
        <v>0</v>
      </c>
      <c r="M61" s="17">
        <v>0</v>
      </c>
      <c r="N61" s="103">
        <v>0</v>
      </c>
      <c r="Z61" s="13">
        <f t="shared" si="0"/>
        <v>0</v>
      </c>
      <c r="AC61" s="16"/>
    </row>
    <row r="62" spans="1:29" ht="15">
      <c r="A62" s="102">
        <v>59</v>
      </c>
      <c r="B62" s="101">
        <v>31</v>
      </c>
      <c r="C62" s="112">
        <v>43190</v>
      </c>
      <c r="D62" s="17">
        <v>2225950.39</v>
      </c>
      <c r="E62" s="17">
        <v>25825</v>
      </c>
      <c r="F62" s="17">
        <v>21268.5</v>
      </c>
      <c r="G62" s="17">
        <v>21268.5</v>
      </c>
      <c r="H62" s="17">
        <v>4556.5</v>
      </c>
      <c r="I62" s="17">
        <v>2221393.89</v>
      </c>
      <c r="J62" s="17">
        <v>0</v>
      </c>
      <c r="K62" s="17">
        <v>0</v>
      </c>
      <c r="L62" s="17">
        <v>0</v>
      </c>
      <c r="M62" s="17">
        <v>0</v>
      </c>
      <c r="N62" s="103">
        <v>0</v>
      </c>
      <c r="Z62" s="13">
        <f t="shared" si="0"/>
        <v>0</v>
      </c>
      <c r="AC62" s="16"/>
    </row>
    <row r="63" spans="1:29" ht="15">
      <c r="A63" s="102">
        <v>60</v>
      </c>
      <c r="B63" s="101">
        <v>30</v>
      </c>
      <c r="C63" s="112">
        <v>43220</v>
      </c>
      <c r="D63" s="17">
        <v>2221393.89</v>
      </c>
      <c r="E63" s="17">
        <v>25825</v>
      </c>
      <c r="F63" s="17">
        <v>20540.29</v>
      </c>
      <c r="G63" s="17">
        <v>20540.29</v>
      </c>
      <c r="H63" s="17">
        <v>5284.709999999999</v>
      </c>
      <c r="I63" s="17">
        <v>2216109.18</v>
      </c>
      <c r="J63" s="17">
        <v>0</v>
      </c>
      <c r="K63" s="17">
        <v>0</v>
      </c>
      <c r="L63" s="17">
        <v>0</v>
      </c>
      <c r="M63" s="17">
        <v>0</v>
      </c>
      <c r="N63" s="103">
        <v>0</v>
      </c>
      <c r="Z63" s="13">
        <f t="shared" si="0"/>
        <v>0</v>
      </c>
      <c r="AC63" s="16"/>
    </row>
    <row r="64" spans="1:29" ht="15">
      <c r="A64" s="102">
        <v>61</v>
      </c>
      <c r="B64" s="101">
        <v>31</v>
      </c>
      <c r="C64" s="112">
        <v>43251</v>
      </c>
      <c r="D64" s="17">
        <v>2216109.18</v>
      </c>
      <c r="E64" s="17">
        <v>25825</v>
      </c>
      <c r="F64" s="17">
        <v>21174.47</v>
      </c>
      <c r="G64" s="17">
        <v>21174.47</v>
      </c>
      <c r="H64" s="17">
        <v>4650.529999999999</v>
      </c>
      <c r="I64" s="17">
        <v>2211458.65</v>
      </c>
      <c r="J64" s="17">
        <v>0</v>
      </c>
      <c r="K64" s="17">
        <v>0</v>
      </c>
      <c r="L64" s="17">
        <v>0</v>
      </c>
      <c r="M64" s="17">
        <v>0</v>
      </c>
      <c r="N64" s="103">
        <v>0</v>
      </c>
      <c r="Z64" s="13">
        <f t="shared" si="0"/>
        <v>0</v>
      </c>
      <c r="AC64" s="16"/>
    </row>
    <row r="65" spans="1:29" ht="15">
      <c r="A65" s="102">
        <v>62</v>
      </c>
      <c r="B65" s="101">
        <v>30</v>
      </c>
      <c r="C65" s="112">
        <v>43281</v>
      </c>
      <c r="D65" s="17">
        <v>2211458.65</v>
      </c>
      <c r="E65" s="17">
        <v>25825</v>
      </c>
      <c r="F65" s="17">
        <v>20448.420000000002</v>
      </c>
      <c r="G65" s="17">
        <v>20448.420000000002</v>
      </c>
      <c r="H65" s="17">
        <v>5376.579999999998</v>
      </c>
      <c r="I65" s="17">
        <v>2206082.07</v>
      </c>
      <c r="J65" s="17">
        <v>0</v>
      </c>
      <c r="K65" s="17">
        <v>0</v>
      </c>
      <c r="L65" s="17">
        <v>0</v>
      </c>
      <c r="M65" s="17">
        <v>0</v>
      </c>
      <c r="N65" s="103">
        <v>0</v>
      </c>
      <c r="Z65" s="13">
        <f t="shared" si="0"/>
        <v>0</v>
      </c>
      <c r="AC65" s="16"/>
    </row>
    <row r="66" spans="1:29" ht="15">
      <c r="A66" s="102">
        <v>63</v>
      </c>
      <c r="B66" s="101">
        <v>31</v>
      </c>
      <c r="C66" s="112">
        <v>43312</v>
      </c>
      <c r="D66" s="17">
        <v>2206082.07</v>
      </c>
      <c r="E66" s="17">
        <v>25825</v>
      </c>
      <c r="F66" s="17">
        <v>21078.66</v>
      </c>
      <c r="G66" s="17">
        <v>21078.66</v>
      </c>
      <c r="H66" s="17">
        <v>4746.34</v>
      </c>
      <c r="I66" s="17">
        <v>2201335.73</v>
      </c>
      <c r="J66" s="17">
        <v>0</v>
      </c>
      <c r="K66" s="17">
        <v>0</v>
      </c>
      <c r="L66" s="17">
        <v>0</v>
      </c>
      <c r="M66" s="17">
        <v>0</v>
      </c>
      <c r="N66" s="103">
        <v>0</v>
      </c>
      <c r="Z66" s="13">
        <f t="shared" si="0"/>
        <v>0</v>
      </c>
      <c r="AC66" s="16"/>
    </row>
    <row r="67" spans="1:29" ht="15">
      <c r="A67" s="102">
        <v>64</v>
      </c>
      <c r="B67" s="101">
        <v>31</v>
      </c>
      <c r="C67" s="112">
        <v>43343</v>
      </c>
      <c r="D67" s="17">
        <v>2201335.73</v>
      </c>
      <c r="E67" s="17">
        <v>25825</v>
      </c>
      <c r="F67" s="17">
        <v>21033.31</v>
      </c>
      <c r="G67" s="17">
        <v>21033.31</v>
      </c>
      <c r="H67" s="17">
        <v>4791.689999999999</v>
      </c>
      <c r="I67" s="17">
        <v>2196544.04</v>
      </c>
      <c r="J67" s="17">
        <v>0</v>
      </c>
      <c r="K67" s="17">
        <v>0</v>
      </c>
      <c r="L67" s="17">
        <v>0</v>
      </c>
      <c r="M67" s="17">
        <v>0</v>
      </c>
      <c r="N67" s="103">
        <v>0</v>
      </c>
      <c r="Z67" s="13">
        <f t="shared" si="0"/>
        <v>0</v>
      </c>
      <c r="AC67" s="16"/>
    </row>
    <row r="68" spans="1:29" ht="15">
      <c r="A68" s="102">
        <v>65</v>
      </c>
      <c r="B68" s="101">
        <v>30</v>
      </c>
      <c r="C68" s="112">
        <v>43373</v>
      </c>
      <c r="D68" s="17">
        <v>2196544.04</v>
      </c>
      <c r="E68" s="17">
        <v>25825</v>
      </c>
      <c r="F68" s="17">
        <v>20310.510000000002</v>
      </c>
      <c r="G68" s="17">
        <v>20310.510000000002</v>
      </c>
      <c r="H68" s="17">
        <v>5514.489999999998</v>
      </c>
      <c r="I68" s="17">
        <v>2191029.55</v>
      </c>
      <c r="J68" s="17">
        <v>0</v>
      </c>
      <c r="K68" s="17">
        <v>0</v>
      </c>
      <c r="L68" s="17">
        <v>0</v>
      </c>
      <c r="M68" s="17">
        <v>0</v>
      </c>
      <c r="N68" s="103">
        <v>0</v>
      </c>
      <c r="Z68" s="13">
        <f aca="true" t="shared" si="1" ref="Z68:Z131">IF(M68&gt;0,0,-M68)</f>
        <v>0</v>
      </c>
      <c r="AC68" s="16"/>
    </row>
    <row r="69" spans="1:29" ht="15">
      <c r="A69" s="102">
        <v>66</v>
      </c>
      <c r="B69" s="101">
        <v>31</v>
      </c>
      <c r="C69" s="112">
        <v>43404</v>
      </c>
      <c r="D69" s="17">
        <v>2191029.55</v>
      </c>
      <c r="E69" s="17">
        <v>25825</v>
      </c>
      <c r="F69" s="17">
        <v>20934.84</v>
      </c>
      <c r="G69" s="17">
        <v>20934.84</v>
      </c>
      <c r="H69" s="17">
        <v>4890.16</v>
      </c>
      <c r="I69" s="17">
        <v>2186139.39</v>
      </c>
      <c r="J69" s="17">
        <v>0</v>
      </c>
      <c r="K69" s="17">
        <v>0</v>
      </c>
      <c r="L69" s="17">
        <v>0</v>
      </c>
      <c r="M69" s="17">
        <v>0</v>
      </c>
      <c r="N69" s="103">
        <v>0</v>
      </c>
      <c r="Z69" s="13">
        <f t="shared" si="1"/>
        <v>0</v>
      </c>
      <c r="AC69" s="16"/>
    </row>
    <row r="70" spans="1:29" ht="15">
      <c r="A70" s="102">
        <v>67</v>
      </c>
      <c r="B70" s="101">
        <v>30</v>
      </c>
      <c r="C70" s="112">
        <v>43434</v>
      </c>
      <c r="D70" s="17">
        <v>2186139.39</v>
      </c>
      <c r="E70" s="17">
        <v>25825</v>
      </c>
      <c r="F70" s="17">
        <v>20214.3</v>
      </c>
      <c r="G70" s="17">
        <v>20214.3</v>
      </c>
      <c r="H70" s="17">
        <v>5610.700000000001</v>
      </c>
      <c r="I70" s="17">
        <v>2180528.69</v>
      </c>
      <c r="J70" s="17">
        <v>0</v>
      </c>
      <c r="K70" s="17">
        <v>0</v>
      </c>
      <c r="L70" s="17">
        <v>0</v>
      </c>
      <c r="M70" s="17">
        <v>0</v>
      </c>
      <c r="N70" s="103">
        <v>0</v>
      </c>
      <c r="Z70" s="13">
        <f t="shared" si="1"/>
        <v>0</v>
      </c>
      <c r="AC70" s="16"/>
    </row>
    <row r="71" spans="1:29" ht="15">
      <c r="A71" s="102">
        <v>68</v>
      </c>
      <c r="B71" s="101">
        <v>31</v>
      </c>
      <c r="C71" s="112">
        <v>43465</v>
      </c>
      <c r="D71" s="17">
        <v>2180528.69</v>
      </c>
      <c r="E71" s="17">
        <v>25825</v>
      </c>
      <c r="F71" s="17">
        <v>20834.5</v>
      </c>
      <c r="G71" s="17">
        <v>20834.5</v>
      </c>
      <c r="H71" s="17">
        <v>4990.5</v>
      </c>
      <c r="I71" s="17">
        <v>2175538.19</v>
      </c>
      <c r="J71" s="17">
        <v>0</v>
      </c>
      <c r="K71" s="17">
        <v>0</v>
      </c>
      <c r="L71" s="17">
        <v>0</v>
      </c>
      <c r="M71" s="17">
        <v>0</v>
      </c>
      <c r="N71" s="103">
        <v>0</v>
      </c>
      <c r="Z71" s="13">
        <f t="shared" si="1"/>
        <v>0</v>
      </c>
      <c r="AC71" s="16"/>
    </row>
    <row r="72" spans="1:29" ht="15">
      <c r="A72" s="102">
        <v>69</v>
      </c>
      <c r="B72" s="101">
        <v>31</v>
      </c>
      <c r="C72" s="112">
        <v>43496</v>
      </c>
      <c r="D72" s="17">
        <v>2175538.19</v>
      </c>
      <c r="E72" s="17">
        <v>27191.67</v>
      </c>
      <c r="F72" s="17">
        <v>20786.82</v>
      </c>
      <c r="G72" s="17">
        <v>20786.82</v>
      </c>
      <c r="H72" s="17">
        <v>6404.8499999999985</v>
      </c>
      <c r="I72" s="17">
        <v>2169133.34</v>
      </c>
      <c r="J72" s="17">
        <v>0</v>
      </c>
      <c r="K72" s="17">
        <v>0</v>
      </c>
      <c r="L72" s="17">
        <v>0</v>
      </c>
      <c r="M72" s="17">
        <v>0</v>
      </c>
      <c r="N72" s="103">
        <v>0</v>
      </c>
      <c r="Z72" s="13">
        <f t="shared" si="1"/>
        <v>0</v>
      </c>
      <c r="AC72" s="16"/>
    </row>
    <row r="73" spans="1:29" ht="15">
      <c r="A73" s="102">
        <v>70</v>
      </c>
      <c r="B73" s="101">
        <v>28</v>
      </c>
      <c r="C73" s="112">
        <v>43524</v>
      </c>
      <c r="D73" s="17">
        <v>2169133.34</v>
      </c>
      <c r="E73" s="17">
        <v>27191.67</v>
      </c>
      <c r="F73" s="17">
        <v>18719.920000000002</v>
      </c>
      <c r="G73" s="17">
        <v>18719.920000000002</v>
      </c>
      <c r="H73" s="17">
        <v>8471.749999999996</v>
      </c>
      <c r="I73" s="17">
        <v>2160661.59</v>
      </c>
      <c r="J73" s="17">
        <v>0</v>
      </c>
      <c r="K73" s="17">
        <v>0</v>
      </c>
      <c r="L73" s="17">
        <v>0</v>
      </c>
      <c r="M73" s="17">
        <v>0</v>
      </c>
      <c r="N73" s="103">
        <v>0</v>
      </c>
      <c r="Z73" s="13">
        <f t="shared" si="1"/>
        <v>0</v>
      </c>
      <c r="AC73" s="16"/>
    </row>
    <row r="74" spans="1:29" ht="15">
      <c r="A74" s="102">
        <v>71</v>
      </c>
      <c r="B74" s="101">
        <v>31</v>
      </c>
      <c r="C74" s="112">
        <v>43555</v>
      </c>
      <c r="D74" s="17">
        <v>2160661.59</v>
      </c>
      <c r="E74" s="17">
        <v>27191.67</v>
      </c>
      <c r="F74" s="17">
        <v>20644.68</v>
      </c>
      <c r="G74" s="17">
        <v>20644.68</v>
      </c>
      <c r="H74" s="17">
        <v>6546.989999999998</v>
      </c>
      <c r="I74" s="17">
        <v>2154114.6</v>
      </c>
      <c r="J74" s="17">
        <v>0</v>
      </c>
      <c r="K74" s="17">
        <v>0</v>
      </c>
      <c r="L74" s="17">
        <v>0</v>
      </c>
      <c r="M74" s="17">
        <v>0</v>
      </c>
      <c r="N74" s="103">
        <v>0</v>
      </c>
      <c r="Z74" s="13">
        <f t="shared" si="1"/>
        <v>0</v>
      </c>
      <c r="AC74" s="16"/>
    </row>
    <row r="75" spans="1:29" ht="15">
      <c r="A75" s="102">
        <v>72</v>
      </c>
      <c r="B75" s="101">
        <v>30</v>
      </c>
      <c r="C75" s="112">
        <v>43585</v>
      </c>
      <c r="D75" s="17">
        <v>2154114.6</v>
      </c>
      <c r="E75" s="17">
        <v>27191.67</v>
      </c>
      <c r="F75" s="17">
        <v>19918.18</v>
      </c>
      <c r="G75" s="17">
        <v>19918.18</v>
      </c>
      <c r="H75" s="17">
        <v>7273.489999999998</v>
      </c>
      <c r="I75" s="17">
        <v>2146841.11</v>
      </c>
      <c r="J75" s="17">
        <v>0</v>
      </c>
      <c r="K75" s="17">
        <v>0</v>
      </c>
      <c r="L75" s="17">
        <v>0</v>
      </c>
      <c r="M75" s="17">
        <v>0</v>
      </c>
      <c r="N75" s="103">
        <v>0</v>
      </c>
      <c r="Z75" s="13">
        <f t="shared" si="1"/>
        <v>0</v>
      </c>
      <c r="AC75" s="16"/>
    </row>
    <row r="76" spans="1:29" ht="15">
      <c r="A76" s="102">
        <v>73</v>
      </c>
      <c r="B76" s="101">
        <v>31</v>
      </c>
      <c r="C76" s="112">
        <v>43616</v>
      </c>
      <c r="D76" s="17">
        <v>2146841.11</v>
      </c>
      <c r="E76" s="17">
        <v>27191.67</v>
      </c>
      <c r="F76" s="17">
        <v>20512.63</v>
      </c>
      <c r="G76" s="17">
        <v>20512.63</v>
      </c>
      <c r="H76" s="17">
        <v>6679.039999999997</v>
      </c>
      <c r="I76" s="17">
        <v>2140162.07</v>
      </c>
      <c r="J76" s="17">
        <v>0</v>
      </c>
      <c r="K76" s="17">
        <v>0</v>
      </c>
      <c r="L76" s="17">
        <v>0</v>
      </c>
      <c r="M76" s="17">
        <v>0</v>
      </c>
      <c r="N76" s="103">
        <v>0</v>
      </c>
      <c r="Z76" s="13">
        <f t="shared" si="1"/>
        <v>0</v>
      </c>
      <c r="AC76" s="16"/>
    </row>
    <row r="77" spans="1:29" ht="15">
      <c r="A77" s="102">
        <v>74</v>
      </c>
      <c r="B77" s="101">
        <v>30</v>
      </c>
      <c r="C77" s="112">
        <v>43646</v>
      </c>
      <c r="D77" s="17">
        <v>2140162.07</v>
      </c>
      <c r="E77" s="17">
        <v>27191.67</v>
      </c>
      <c r="F77" s="17">
        <v>19789.170000000002</v>
      </c>
      <c r="G77" s="17">
        <v>19789.170000000002</v>
      </c>
      <c r="H77" s="17">
        <v>7402.499999999996</v>
      </c>
      <c r="I77" s="17">
        <v>2132759.57</v>
      </c>
      <c r="J77" s="17">
        <v>0</v>
      </c>
      <c r="K77" s="17">
        <v>0</v>
      </c>
      <c r="L77" s="17">
        <v>0</v>
      </c>
      <c r="M77" s="17">
        <v>0</v>
      </c>
      <c r="N77" s="103">
        <v>0</v>
      </c>
      <c r="Z77" s="13">
        <f t="shared" si="1"/>
        <v>0</v>
      </c>
      <c r="AC77" s="16"/>
    </row>
    <row r="78" spans="1:29" ht="15">
      <c r="A78" s="102">
        <v>75</v>
      </c>
      <c r="B78" s="101">
        <v>31</v>
      </c>
      <c r="C78" s="112">
        <v>43677</v>
      </c>
      <c r="D78" s="17">
        <v>2132759.57</v>
      </c>
      <c r="E78" s="17">
        <v>27191.67</v>
      </c>
      <c r="F78" s="17">
        <v>20378.08</v>
      </c>
      <c r="G78" s="17">
        <v>20378.08</v>
      </c>
      <c r="H78" s="17">
        <v>6813.5899999999965</v>
      </c>
      <c r="I78" s="17">
        <v>2125945.98</v>
      </c>
      <c r="J78" s="17">
        <v>0</v>
      </c>
      <c r="K78" s="17">
        <v>0</v>
      </c>
      <c r="L78" s="17">
        <v>0</v>
      </c>
      <c r="M78" s="17">
        <v>0</v>
      </c>
      <c r="N78" s="103">
        <v>0</v>
      </c>
      <c r="Z78" s="13">
        <f t="shared" si="1"/>
        <v>0</v>
      </c>
      <c r="AC78" s="16"/>
    </row>
    <row r="79" spans="1:29" ht="15">
      <c r="A79" s="102">
        <v>76</v>
      </c>
      <c r="B79" s="101">
        <v>31</v>
      </c>
      <c r="C79" s="112">
        <v>43708</v>
      </c>
      <c r="D79" s="17">
        <v>2125945.98</v>
      </c>
      <c r="E79" s="17">
        <v>27191.67</v>
      </c>
      <c r="F79" s="17">
        <v>20312.98</v>
      </c>
      <c r="G79" s="17">
        <v>20312.98</v>
      </c>
      <c r="H79" s="17">
        <v>6878.689999999999</v>
      </c>
      <c r="I79" s="17">
        <v>2119067.29</v>
      </c>
      <c r="J79" s="17">
        <v>0</v>
      </c>
      <c r="K79" s="17">
        <v>0</v>
      </c>
      <c r="L79" s="17">
        <v>0</v>
      </c>
      <c r="M79" s="17">
        <v>0</v>
      </c>
      <c r="N79" s="103">
        <v>0</v>
      </c>
      <c r="Z79" s="13">
        <f t="shared" si="1"/>
        <v>0</v>
      </c>
      <c r="AC79" s="16"/>
    </row>
    <row r="80" spans="1:29" ht="15">
      <c r="A80" s="102">
        <v>77</v>
      </c>
      <c r="B80" s="101">
        <v>30</v>
      </c>
      <c r="C80" s="112">
        <v>43738</v>
      </c>
      <c r="D80" s="17">
        <v>2119067.29</v>
      </c>
      <c r="E80" s="17">
        <v>27191.67</v>
      </c>
      <c r="F80" s="17">
        <v>19594.12</v>
      </c>
      <c r="G80" s="17">
        <v>19594.12</v>
      </c>
      <c r="H80" s="17">
        <v>7597.549999999999</v>
      </c>
      <c r="I80" s="17">
        <v>2111469.74</v>
      </c>
      <c r="J80" s="17">
        <v>0</v>
      </c>
      <c r="K80" s="17">
        <v>0</v>
      </c>
      <c r="L80" s="17">
        <v>0</v>
      </c>
      <c r="M80" s="17">
        <v>0</v>
      </c>
      <c r="N80" s="103">
        <v>0</v>
      </c>
      <c r="Z80" s="13">
        <f t="shared" si="1"/>
        <v>0</v>
      </c>
      <c r="AC80" s="16"/>
    </row>
    <row r="81" spans="1:29" ht="15">
      <c r="A81" s="102">
        <v>78</v>
      </c>
      <c r="B81" s="101">
        <v>31</v>
      </c>
      <c r="C81" s="112">
        <v>43769</v>
      </c>
      <c r="D81" s="17">
        <v>2111469.74</v>
      </c>
      <c r="E81" s="17">
        <v>27191.67</v>
      </c>
      <c r="F81" s="17">
        <v>20174.66</v>
      </c>
      <c r="G81" s="17">
        <v>20174.66</v>
      </c>
      <c r="H81" s="17">
        <v>7017.009999999998</v>
      </c>
      <c r="I81" s="17">
        <v>2104452.73</v>
      </c>
      <c r="J81" s="17">
        <v>0</v>
      </c>
      <c r="K81" s="17">
        <v>0</v>
      </c>
      <c r="L81" s="17">
        <v>0</v>
      </c>
      <c r="M81" s="17">
        <v>0</v>
      </c>
      <c r="N81" s="103">
        <v>0</v>
      </c>
      <c r="Z81" s="13">
        <f t="shared" si="1"/>
        <v>0</v>
      </c>
      <c r="AC81" s="16"/>
    </row>
    <row r="82" spans="1:29" ht="15">
      <c r="A82" s="102">
        <v>79</v>
      </c>
      <c r="B82" s="101">
        <v>30</v>
      </c>
      <c r="C82" s="112">
        <v>43799</v>
      </c>
      <c r="D82" s="17">
        <v>2104452.73</v>
      </c>
      <c r="E82" s="17">
        <v>27191.67</v>
      </c>
      <c r="F82" s="17">
        <v>19458.98</v>
      </c>
      <c r="G82" s="17">
        <v>19458.98</v>
      </c>
      <c r="H82" s="17">
        <v>7732.689999999999</v>
      </c>
      <c r="I82" s="17">
        <v>2096720.04</v>
      </c>
      <c r="J82" s="17">
        <v>0</v>
      </c>
      <c r="K82" s="17">
        <v>0</v>
      </c>
      <c r="L82" s="17">
        <v>0</v>
      </c>
      <c r="M82" s="17">
        <v>0</v>
      </c>
      <c r="N82" s="103">
        <v>0</v>
      </c>
      <c r="Z82" s="13">
        <f t="shared" si="1"/>
        <v>0</v>
      </c>
      <c r="AC82" s="16"/>
    </row>
    <row r="83" spans="1:29" ht="15">
      <c r="A83" s="102">
        <v>80</v>
      </c>
      <c r="B83" s="101">
        <v>31</v>
      </c>
      <c r="C83" s="112">
        <v>43830</v>
      </c>
      <c r="D83" s="17">
        <v>2096720.04</v>
      </c>
      <c r="E83" s="17">
        <v>27191.67</v>
      </c>
      <c r="F83" s="17">
        <v>20033.73</v>
      </c>
      <c r="G83" s="17">
        <v>20033.73</v>
      </c>
      <c r="H83" s="17">
        <v>7157.939999999999</v>
      </c>
      <c r="I83" s="17">
        <v>2089562.1</v>
      </c>
      <c r="J83" s="17">
        <v>0</v>
      </c>
      <c r="K83" s="17">
        <v>0</v>
      </c>
      <c r="L83" s="17">
        <v>0</v>
      </c>
      <c r="M83" s="17">
        <v>0</v>
      </c>
      <c r="N83" s="103">
        <v>0</v>
      </c>
      <c r="Z83" s="13">
        <f t="shared" si="1"/>
        <v>0</v>
      </c>
      <c r="AC83" s="16"/>
    </row>
    <row r="84" spans="1:29" ht="15">
      <c r="A84" s="102">
        <v>81</v>
      </c>
      <c r="B84" s="101">
        <v>31</v>
      </c>
      <c r="C84" s="112">
        <v>43861</v>
      </c>
      <c r="D84" s="17">
        <v>2089562.1</v>
      </c>
      <c r="E84" s="17">
        <v>28441.67</v>
      </c>
      <c r="F84" s="17">
        <v>19910.79</v>
      </c>
      <c r="G84" s="17">
        <v>19910.79</v>
      </c>
      <c r="H84" s="17">
        <v>8530.879999999997</v>
      </c>
      <c r="I84" s="17">
        <v>2081031.22</v>
      </c>
      <c r="J84" s="17">
        <v>0</v>
      </c>
      <c r="K84" s="17">
        <v>0</v>
      </c>
      <c r="L84" s="17">
        <v>0</v>
      </c>
      <c r="M84" s="17">
        <v>0</v>
      </c>
      <c r="N84" s="103">
        <v>0</v>
      </c>
      <c r="Z84" s="13">
        <f t="shared" si="1"/>
        <v>0</v>
      </c>
      <c r="AC84" s="16"/>
    </row>
    <row r="85" spans="1:29" ht="15">
      <c r="A85" s="102">
        <v>82</v>
      </c>
      <c r="B85" s="101">
        <v>29</v>
      </c>
      <c r="C85" s="112">
        <v>43890</v>
      </c>
      <c r="D85" s="17">
        <v>2081031.22</v>
      </c>
      <c r="E85" s="17">
        <v>28441.67</v>
      </c>
      <c r="F85" s="17">
        <v>18550.18</v>
      </c>
      <c r="G85" s="17">
        <v>18550.18</v>
      </c>
      <c r="H85" s="17">
        <v>9891.489999999998</v>
      </c>
      <c r="I85" s="17">
        <v>2071139.73</v>
      </c>
      <c r="J85" s="17">
        <v>0</v>
      </c>
      <c r="K85" s="17">
        <v>0</v>
      </c>
      <c r="L85" s="17">
        <v>0</v>
      </c>
      <c r="M85" s="17">
        <v>0</v>
      </c>
      <c r="N85" s="103">
        <v>0</v>
      </c>
      <c r="Z85" s="13">
        <f t="shared" si="1"/>
        <v>0</v>
      </c>
      <c r="AC85" s="16"/>
    </row>
    <row r="86" spans="1:29" ht="15">
      <c r="A86" s="102">
        <v>83</v>
      </c>
      <c r="B86" s="101">
        <v>31</v>
      </c>
      <c r="C86" s="112">
        <v>43921</v>
      </c>
      <c r="D86" s="17">
        <v>2071139.73</v>
      </c>
      <c r="E86" s="17">
        <v>28441.67</v>
      </c>
      <c r="F86" s="17">
        <v>19735.25</v>
      </c>
      <c r="G86" s="17">
        <v>19735.25</v>
      </c>
      <c r="H86" s="17">
        <v>8706.419999999998</v>
      </c>
      <c r="I86" s="17">
        <v>2062433.31</v>
      </c>
      <c r="J86" s="17">
        <v>0</v>
      </c>
      <c r="K86" s="17">
        <v>0</v>
      </c>
      <c r="L86" s="17">
        <v>0</v>
      </c>
      <c r="M86" s="17">
        <v>0</v>
      </c>
      <c r="N86" s="103">
        <v>0</v>
      </c>
      <c r="Z86" s="13">
        <f t="shared" si="1"/>
        <v>0</v>
      </c>
      <c r="AC86" s="16"/>
    </row>
    <row r="87" spans="1:29" ht="15">
      <c r="A87" s="102">
        <v>84</v>
      </c>
      <c r="B87" s="101">
        <v>30</v>
      </c>
      <c r="C87" s="112">
        <v>43951</v>
      </c>
      <c r="D87" s="17">
        <v>2062433.31</v>
      </c>
      <c r="E87" s="17">
        <v>28441.67</v>
      </c>
      <c r="F87" s="17">
        <v>19018.34</v>
      </c>
      <c r="G87" s="17">
        <v>19018.34</v>
      </c>
      <c r="H87" s="17">
        <v>9423.329999999998</v>
      </c>
      <c r="I87" s="17">
        <v>2053009.98</v>
      </c>
      <c r="J87" s="17">
        <v>0</v>
      </c>
      <c r="K87" s="17">
        <v>0</v>
      </c>
      <c r="L87" s="17">
        <v>0</v>
      </c>
      <c r="M87" s="17">
        <v>0</v>
      </c>
      <c r="N87" s="103">
        <v>0</v>
      </c>
      <c r="Z87" s="13">
        <f t="shared" si="1"/>
        <v>0</v>
      </c>
      <c r="AC87" s="16"/>
    </row>
    <row r="88" spans="1:29" ht="15">
      <c r="A88" s="102">
        <v>85</v>
      </c>
      <c r="B88" s="101">
        <v>31</v>
      </c>
      <c r="C88" s="112">
        <v>43982</v>
      </c>
      <c r="D88" s="17">
        <v>2053009.98</v>
      </c>
      <c r="E88" s="17">
        <v>28441.67</v>
      </c>
      <c r="F88" s="17">
        <v>19562.49</v>
      </c>
      <c r="G88" s="17">
        <v>19562.49</v>
      </c>
      <c r="H88" s="17">
        <v>8879.179999999997</v>
      </c>
      <c r="I88" s="17">
        <v>2044130.8</v>
      </c>
      <c r="J88" s="17">
        <v>0</v>
      </c>
      <c r="K88" s="17">
        <v>0</v>
      </c>
      <c r="L88" s="17">
        <v>0</v>
      </c>
      <c r="M88" s="17">
        <v>0</v>
      </c>
      <c r="N88" s="103">
        <v>0</v>
      </c>
      <c r="Z88" s="13">
        <f t="shared" si="1"/>
        <v>0</v>
      </c>
      <c r="AC88" s="16"/>
    </row>
    <row r="89" spans="1:29" ht="15">
      <c r="A89" s="102">
        <v>86</v>
      </c>
      <c r="B89" s="101">
        <v>30</v>
      </c>
      <c r="C89" s="112">
        <v>44012</v>
      </c>
      <c r="D89" s="17">
        <v>2044130.8</v>
      </c>
      <c r="E89" s="17">
        <v>28441.67</v>
      </c>
      <c r="F89" s="17">
        <v>18849.57</v>
      </c>
      <c r="G89" s="17">
        <v>18849.57</v>
      </c>
      <c r="H89" s="17">
        <v>9592.099999999999</v>
      </c>
      <c r="I89" s="17">
        <v>2034538.7</v>
      </c>
      <c r="J89" s="17">
        <v>0</v>
      </c>
      <c r="K89" s="17">
        <v>0</v>
      </c>
      <c r="L89" s="17">
        <v>0</v>
      </c>
      <c r="M89" s="17">
        <v>0</v>
      </c>
      <c r="N89" s="103">
        <v>0</v>
      </c>
      <c r="Z89" s="13">
        <f t="shared" si="1"/>
        <v>0</v>
      </c>
      <c r="AC89" s="16"/>
    </row>
    <row r="90" spans="1:29" ht="15">
      <c r="A90" s="102">
        <v>87</v>
      </c>
      <c r="B90" s="101">
        <v>31</v>
      </c>
      <c r="C90" s="112">
        <v>44043</v>
      </c>
      <c r="D90" s="17">
        <v>2034538.7</v>
      </c>
      <c r="E90" s="17">
        <v>28441.67</v>
      </c>
      <c r="F90" s="17">
        <v>19386.49</v>
      </c>
      <c r="G90" s="17">
        <v>19386.49</v>
      </c>
      <c r="H90" s="17">
        <v>9055.179999999997</v>
      </c>
      <c r="I90" s="17">
        <v>2025483.52</v>
      </c>
      <c r="J90" s="17">
        <v>0</v>
      </c>
      <c r="K90" s="17">
        <v>0</v>
      </c>
      <c r="L90" s="17">
        <v>0</v>
      </c>
      <c r="M90" s="17">
        <v>0</v>
      </c>
      <c r="N90" s="103">
        <v>0</v>
      </c>
      <c r="Z90" s="13">
        <f t="shared" si="1"/>
        <v>0</v>
      </c>
      <c r="AC90" s="16"/>
    </row>
    <row r="91" spans="1:29" ht="15">
      <c r="A91" s="102">
        <v>88</v>
      </c>
      <c r="B91" s="101">
        <v>31</v>
      </c>
      <c r="C91" s="112">
        <v>44074</v>
      </c>
      <c r="D91" s="17">
        <v>2025483.52</v>
      </c>
      <c r="E91" s="17">
        <v>28441.67</v>
      </c>
      <c r="F91" s="17">
        <v>19300.2</v>
      </c>
      <c r="G91" s="17">
        <v>19300.2</v>
      </c>
      <c r="H91" s="17">
        <v>9141.469999999998</v>
      </c>
      <c r="I91" s="17">
        <v>2016342.05</v>
      </c>
      <c r="J91" s="17">
        <v>0</v>
      </c>
      <c r="K91" s="17">
        <v>0</v>
      </c>
      <c r="L91" s="17">
        <v>0</v>
      </c>
      <c r="M91" s="17">
        <v>0</v>
      </c>
      <c r="N91" s="103">
        <v>0</v>
      </c>
      <c r="Z91" s="13">
        <f t="shared" si="1"/>
        <v>0</v>
      </c>
      <c r="AC91" s="16"/>
    </row>
    <row r="92" spans="1:29" ht="15">
      <c r="A92" s="102">
        <v>89</v>
      </c>
      <c r="B92" s="101">
        <v>30</v>
      </c>
      <c r="C92" s="112">
        <v>44104</v>
      </c>
      <c r="D92" s="17">
        <v>2016342.05</v>
      </c>
      <c r="E92" s="17">
        <v>28441.67</v>
      </c>
      <c r="F92" s="17">
        <v>18593.32</v>
      </c>
      <c r="G92" s="17">
        <v>18593.32</v>
      </c>
      <c r="H92" s="17">
        <v>9848.349999999999</v>
      </c>
      <c r="I92" s="17">
        <v>2006493.7</v>
      </c>
      <c r="J92" s="17">
        <v>0</v>
      </c>
      <c r="K92" s="17">
        <v>0</v>
      </c>
      <c r="L92" s="17">
        <v>0</v>
      </c>
      <c r="M92" s="17">
        <v>0</v>
      </c>
      <c r="N92" s="103">
        <v>0</v>
      </c>
      <c r="Z92" s="13">
        <f t="shared" si="1"/>
        <v>0</v>
      </c>
      <c r="AC92" s="16"/>
    </row>
    <row r="93" spans="1:29" ht="15">
      <c r="A93" s="102">
        <v>90</v>
      </c>
      <c r="B93" s="101">
        <v>31</v>
      </c>
      <c r="C93" s="112">
        <v>44135</v>
      </c>
      <c r="D93" s="17">
        <v>2006493.7</v>
      </c>
      <c r="E93" s="17">
        <v>28441.67</v>
      </c>
      <c r="F93" s="17">
        <v>19119.25</v>
      </c>
      <c r="G93" s="17">
        <v>19119.25</v>
      </c>
      <c r="H93" s="17">
        <v>9322.419999999998</v>
      </c>
      <c r="I93" s="17">
        <v>1997171.28</v>
      </c>
      <c r="J93" s="17">
        <v>0</v>
      </c>
      <c r="K93" s="17">
        <v>0</v>
      </c>
      <c r="L93" s="17">
        <v>0</v>
      </c>
      <c r="M93" s="17">
        <v>0</v>
      </c>
      <c r="N93" s="103">
        <v>0</v>
      </c>
      <c r="Z93" s="13">
        <f t="shared" si="1"/>
        <v>0</v>
      </c>
      <c r="AC93" s="16"/>
    </row>
    <row r="94" spans="1:29" ht="15">
      <c r="A94" s="102">
        <v>91</v>
      </c>
      <c r="B94" s="101">
        <v>30</v>
      </c>
      <c r="C94" s="112">
        <v>44165</v>
      </c>
      <c r="D94" s="17">
        <v>1997171.28</v>
      </c>
      <c r="E94" s="17">
        <v>28441.67</v>
      </c>
      <c r="F94" s="17">
        <v>18416.54</v>
      </c>
      <c r="G94" s="17">
        <v>18416.54</v>
      </c>
      <c r="H94" s="17">
        <v>10025.129999999997</v>
      </c>
      <c r="I94" s="17">
        <v>1987146.1500000001</v>
      </c>
      <c r="J94" s="17">
        <v>0</v>
      </c>
      <c r="K94" s="17">
        <v>0</v>
      </c>
      <c r="L94" s="17">
        <v>0</v>
      </c>
      <c r="M94" s="17">
        <v>0</v>
      </c>
      <c r="N94" s="103">
        <v>0</v>
      </c>
      <c r="Z94" s="13">
        <f t="shared" si="1"/>
        <v>0</v>
      </c>
      <c r="AC94" s="16"/>
    </row>
    <row r="95" spans="1:29" ht="15">
      <c r="A95" s="102">
        <v>92</v>
      </c>
      <c r="B95" s="101">
        <v>31</v>
      </c>
      <c r="C95" s="112">
        <v>44196</v>
      </c>
      <c r="D95" s="17">
        <v>1987146.1500000001</v>
      </c>
      <c r="E95" s="17">
        <v>28441.67</v>
      </c>
      <c r="F95" s="17">
        <v>18934.9</v>
      </c>
      <c r="G95" s="17">
        <v>18934.9</v>
      </c>
      <c r="H95" s="17">
        <v>9506.769999999997</v>
      </c>
      <c r="I95" s="17">
        <v>1977639.3800000001</v>
      </c>
      <c r="J95" s="17">
        <v>0</v>
      </c>
      <c r="K95" s="17">
        <v>0</v>
      </c>
      <c r="L95" s="17">
        <v>0</v>
      </c>
      <c r="M95" s="17">
        <v>0</v>
      </c>
      <c r="N95" s="103">
        <v>0</v>
      </c>
      <c r="Z95" s="13">
        <f t="shared" si="1"/>
        <v>0</v>
      </c>
      <c r="AC95" s="16"/>
    </row>
    <row r="96" spans="1:29" ht="15">
      <c r="A96" s="102">
        <v>93</v>
      </c>
      <c r="B96" s="101">
        <v>31</v>
      </c>
      <c r="C96" s="112">
        <v>44227</v>
      </c>
      <c r="D96" s="17">
        <v>1977639.3800000001</v>
      </c>
      <c r="E96" s="17">
        <v>29550</v>
      </c>
      <c r="F96" s="17">
        <v>18895.94</v>
      </c>
      <c r="G96" s="17">
        <v>18895.94</v>
      </c>
      <c r="H96" s="17">
        <v>10654.060000000001</v>
      </c>
      <c r="I96" s="17">
        <v>1966985.32</v>
      </c>
      <c r="J96" s="17">
        <v>0</v>
      </c>
      <c r="K96" s="17">
        <v>0</v>
      </c>
      <c r="L96" s="17">
        <v>0</v>
      </c>
      <c r="M96" s="17">
        <v>0</v>
      </c>
      <c r="N96" s="103">
        <v>0</v>
      </c>
      <c r="Z96" s="13">
        <f t="shared" si="1"/>
        <v>0</v>
      </c>
      <c r="AC96" s="16"/>
    </row>
    <row r="97" spans="1:29" ht="15">
      <c r="A97" s="102">
        <v>94</v>
      </c>
      <c r="B97" s="101">
        <v>28</v>
      </c>
      <c r="C97" s="112">
        <v>44255</v>
      </c>
      <c r="D97" s="17">
        <v>1966985.32</v>
      </c>
      <c r="E97" s="17">
        <v>29550</v>
      </c>
      <c r="F97" s="17">
        <v>16975.35</v>
      </c>
      <c r="G97" s="17">
        <v>16975.35</v>
      </c>
      <c r="H97" s="17">
        <v>12574.650000000001</v>
      </c>
      <c r="I97" s="17">
        <v>1954410.67</v>
      </c>
      <c r="J97" s="17">
        <v>0</v>
      </c>
      <c r="K97" s="17">
        <v>0</v>
      </c>
      <c r="L97" s="17">
        <v>0</v>
      </c>
      <c r="M97" s="17">
        <v>0</v>
      </c>
      <c r="N97" s="103">
        <v>0</v>
      </c>
      <c r="Z97" s="13">
        <f t="shared" si="1"/>
        <v>0</v>
      </c>
      <c r="AC97" s="16"/>
    </row>
    <row r="98" spans="1:29" ht="15">
      <c r="A98" s="102">
        <v>95</v>
      </c>
      <c r="B98" s="101">
        <v>31</v>
      </c>
      <c r="C98" s="112">
        <v>44286</v>
      </c>
      <c r="D98" s="17">
        <v>1954410.67</v>
      </c>
      <c r="E98" s="17">
        <v>29550</v>
      </c>
      <c r="F98" s="17">
        <v>18673.99</v>
      </c>
      <c r="G98" s="17">
        <v>18673.99</v>
      </c>
      <c r="H98" s="17">
        <v>10876.009999999998</v>
      </c>
      <c r="I98" s="17">
        <v>1943534.6600000001</v>
      </c>
      <c r="J98" s="17">
        <v>0</v>
      </c>
      <c r="K98" s="17">
        <v>0</v>
      </c>
      <c r="L98" s="17">
        <v>0</v>
      </c>
      <c r="M98" s="17">
        <v>0</v>
      </c>
      <c r="N98" s="103">
        <v>0</v>
      </c>
      <c r="Z98" s="13">
        <f t="shared" si="1"/>
        <v>0</v>
      </c>
      <c r="AC98" s="16"/>
    </row>
    <row r="99" spans="1:29" ht="15">
      <c r="A99" s="102">
        <v>96</v>
      </c>
      <c r="B99" s="101">
        <v>30</v>
      </c>
      <c r="C99" s="112">
        <v>44316</v>
      </c>
      <c r="D99" s="17">
        <v>1943534.6600000001</v>
      </c>
      <c r="E99" s="17">
        <v>29550</v>
      </c>
      <c r="F99" s="17">
        <v>17971.04</v>
      </c>
      <c r="G99" s="17">
        <v>17971.04</v>
      </c>
      <c r="H99" s="17">
        <v>11578.96</v>
      </c>
      <c r="I99" s="17">
        <v>1931955.7</v>
      </c>
      <c r="J99" s="17">
        <v>0</v>
      </c>
      <c r="K99" s="17">
        <v>0</v>
      </c>
      <c r="L99" s="17">
        <v>0</v>
      </c>
      <c r="M99" s="17">
        <v>0</v>
      </c>
      <c r="N99" s="103">
        <v>0</v>
      </c>
      <c r="Z99" s="13">
        <f t="shared" si="1"/>
        <v>0</v>
      </c>
      <c r="AC99" s="16"/>
    </row>
    <row r="100" spans="1:29" ht="15">
      <c r="A100" s="102">
        <v>97</v>
      </c>
      <c r="B100" s="101">
        <v>31</v>
      </c>
      <c r="C100" s="112">
        <v>44347</v>
      </c>
      <c r="D100" s="17">
        <v>1931955.7</v>
      </c>
      <c r="E100" s="17">
        <v>29550</v>
      </c>
      <c r="F100" s="17">
        <v>18459.44</v>
      </c>
      <c r="G100" s="17">
        <v>18459.44</v>
      </c>
      <c r="H100" s="17">
        <v>11090.560000000001</v>
      </c>
      <c r="I100" s="17">
        <v>1920865.1400000001</v>
      </c>
      <c r="J100" s="17">
        <v>0</v>
      </c>
      <c r="K100" s="17">
        <v>0</v>
      </c>
      <c r="L100" s="17">
        <v>0</v>
      </c>
      <c r="M100" s="17">
        <v>0</v>
      </c>
      <c r="N100" s="103">
        <v>0</v>
      </c>
      <c r="Z100" s="13">
        <f t="shared" si="1"/>
        <v>0</v>
      </c>
      <c r="AC100" s="16"/>
    </row>
    <row r="101" spans="1:29" ht="15">
      <c r="A101" s="102">
        <v>98</v>
      </c>
      <c r="B101" s="101">
        <v>30</v>
      </c>
      <c r="C101" s="112">
        <v>44377</v>
      </c>
      <c r="D101" s="17">
        <v>1920865.1400000001</v>
      </c>
      <c r="E101" s="17">
        <v>29550</v>
      </c>
      <c r="F101" s="17">
        <v>17761.420000000002</v>
      </c>
      <c r="G101" s="17">
        <v>17761.420000000002</v>
      </c>
      <c r="H101" s="17">
        <v>11788.579999999998</v>
      </c>
      <c r="I101" s="17">
        <v>1909076.56</v>
      </c>
      <c r="J101" s="17">
        <v>0</v>
      </c>
      <c r="K101" s="17">
        <v>0</v>
      </c>
      <c r="L101" s="17">
        <v>0</v>
      </c>
      <c r="M101" s="17">
        <v>0</v>
      </c>
      <c r="N101" s="103">
        <v>0</v>
      </c>
      <c r="Z101" s="13">
        <f t="shared" si="1"/>
        <v>0</v>
      </c>
      <c r="AC101" s="16"/>
    </row>
    <row r="102" spans="1:29" ht="15">
      <c r="A102" s="102">
        <v>99</v>
      </c>
      <c r="B102" s="101">
        <v>31</v>
      </c>
      <c r="C102" s="112">
        <v>44408</v>
      </c>
      <c r="D102" s="17">
        <v>1909076.56</v>
      </c>
      <c r="E102" s="17">
        <v>29550</v>
      </c>
      <c r="F102" s="17">
        <v>18240.83</v>
      </c>
      <c r="G102" s="17">
        <v>18240.83</v>
      </c>
      <c r="H102" s="17">
        <v>11309.169999999998</v>
      </c>
      <c r="I102" s="17">
        <v>1897767.3900000001</v>
      </c>
      <c r="J102" s="17">
        <v>0</v>
      </c>
      <c r="K102" s="17">
        <v>0</v>
      </c>
      <c r="L102" s="17">
        <v>0</v>
      </c>
      <c r="M102" s="17">
        <v>0</v>
      </c>
      <c r="N102" s="103">
        <v>0</v>
      </c>
      <c r="Z102" s="13">
        <f t="shared" si="1"/>
        <v>0</v>
      </c>
      <c r="AC102" s="16"/>
    </row>
    <row r="103" spans="1:29" ht="15">
      <c r="A103" s="102">
        <v>100</v>
      </c>
      <c r="B103" s="101">
        <v>31</v>
      </c>
      <c r="C103" s="112">
        <v>44439</v>
      </c>
      <c r="D103" s="17">
        <v>1897767.3900000001</v>
      </c>
      <c r="E103" s="17">
        <v>29550</v>
      </c>
      <c r="F103" s="17">
        <v>18132.78</v>
      </c>
      <c r="G103" s="17">
        <v>18132.78</v>
      </c>
      <c r="H103" s="17">
        <v>11417.220000000001</v>
      </c>
      <c r="I103" s="17">
        <v>1886350.17</v>
      </c>
      <c r="J103" s="17">
        <v>0</v>
      </c>
      <c r="K103" s="17">
        <v>0</v>
      </c>
      <c r="L103" s="17">
        <v>0</v>
      </c>
      <c r="M103" s="17">
        <v>0</v>
      </c>
      <c r="N103" s="103">
        <v>0</v>
      </c>
      <c r="Z103" s="13">
        <f t="shared" si="1"/>
        <v>0</v>
      </c>
      <c r="AC103" s="16"/>
    </row>
    <row r="104" spans="1:29" ht="15">
      <c r="A104" s="102">
        <v>101</v>
      </c>
      <c r="B104" s="101">
        <v>30</v>
      </c>
      <c r="C104" s="112">
        <v>44469</v>
      </c>
      <c r="D104" s="17">
        <v>1886350.17</v>
      </c>
      <c r="E104" s="17">
        <v>29550</v>
      </c>
      <c r="F104" s="17">
        <v>17442.28</v>
      </c>
      <c r="G104" s="17">
        <v>17442.28</v>
      </c>
      <c r="H104" s="17">
        <v>12107.720000000001</v>
      </c>
      <c r="I104" s="17">
        <v>1874242.45</v>
      </c>
      <c r="J104" s="17">
        <v>0</v>
      </c>
      <c r="K104" s="17">
        <v>0</v>
      </c>
      <c r="L104" s="17">
        <v>0</v>
      </c>
      <c r="M104" s="17">
        <v>0</v>
      </c>
      <c r="N104" s="103">
        <v>0</v>
      </c>
      <c r="Z104" s="13">
        <f t="shared" si="1"/>
        <v>0</v>
      </c>
      <c r="AC104" s="16"/>
    </row>
    <row r="105" spans="1:29" ht="15">
      <c r="A105" s="102">
        <v>102</v>
      </c>
      <c r="B105" s="101">
        <v>31</v>
      </c>
      <c r="C105" s="112">
        <v>44500</v>
      </c>
      <c r="D105" s="17">
        <v>1874242.45</v>
      </c>
      <c r="E105" s="17">
        <v>29550</v>
      </c>
      <c r="F105" s="17">
        <v>17908</v>
      </c>
      <c r="G105" s="17">
        <v>17908</v>
      </c>
      <c r="H105" s="17">
        <v>11642</v>
      </c>
      <c r="I105" s="17">
        <v>1862600.45</v>
      </c>
      <c r="J105" s="17">
        <v>0</v>
      </c>
      <c r="K105" s="17">
        <v>0</v>
      </c>
      <c r="L105" s="17">
        <v>0</v>
      </c>
      <c r="M105" s="17">
        <v>0</v>
      </c>
      <c r="N105" s="103">
        <v>0</v>
      </c>
      <c r="Z105" s="13">
        <f t="shared" si="1"/>
        <v>0</v>
      </c>
      <c r="AC105" s="16"/>
    </row>
    <row r="106" spans="1:29" ht="15">
      <c r="A106" s="102">
        <v>103</v>
      </c>
      <c r="B106" s="101">
        <v>30</v>
      </c>
      <c r="C106" s="112">
        <v>44530</v>
      </c>
      <c r="D106" s="17">
        <v>1862600.45</v>
      </c>
      <c r="E106" s="17">
        <v>29550</v>
      </c>
      <c r="F106" s="17">
        <v>17222.68</v>
      </c>
      <c r="G106" s="17">
        <v>17222.68</v>
      </c>
      <c r="H106" s="17">
        <v>12327.32</v>
      </c>
      <c r="I106" s="17">
        <v>1850273.1300000001</v>
      </c>
      <c r="J106" s="17">
        <v>0</v>
      </c>
      <c r="K106" s="17">
        <v>0</v>
      </c>
      <c r="L106" s="17">
        <v>0</v>
      </c>
      <c r="M106" s="17">
        <v>0</v>
      </c>
      <c r="N106" s="103">
        <v>0</v>
      </c>
      <c r="Z106" s="13">
        <f t="shared" si="1"/>
        <v>0</v>
      </c>
      <c r="AC106" s="16"/>
    </row>
    <row r="107" spans="1:29" ht="15">
      <c r="A107" s="102">
        <v>104</v>
      </c>
      <c r="B107" s="101">
        <v>31</v>
      </c>
      <c r="C107" s="112">
        <v>44561</v>
      </c>
      <c r="D107" s="17">
        <v>1850273.1300000001</v>
      </c>
      <c r="E107" s="17">
        <v>29550</v>
      </c>
      <c r="F107" s="17">
        <v>17678.98</v>
      </c>
      <c r="G107" s="17">
        <v>17678.98</v>
      </c>
      <c r="H107" s="17">
        <v>11871.02</v>
      </c>
      <c r="I107" s="17">
        <v>1838402.11</v>
      </c>
      <c r="J107" s="17">
        <v>0</v>
      </c>
      <c r="K107" s="17">
        <v>0</v>
      </c>
      <c r="L107" s="17">
        <v>0</v>
      </c>
      <c r="M107" s="17">
        <v>0</v>
      </c>
      <c r="N107" s="103">
        <v>0</v>
      </c>
      <c r="Z107" s="13">
        <f t="shared" si="1"/>
        <v>0</v>
      </c>
      <c r="AC107" s="16"/>
    </row>
    <row r="108" spans="1:29" ht="15">
      <c r="A108" s="102">
        <v>105</v>
      </c>
      <c r="B108" s="101">
        <v>31</v>
      </c>
      <c r="C108" s="112">
        <v>44592</v>
      </c>
      <c r="D108" s="17">
        <v>1838402.11</v>
      </c>
      <c r="E108" s="17">
        <v>30708.33</v>
      </c>
      <c r="F108" s="17">
        <v>17565.55</v>
      </c>
      <c r="G108" s="17">
        <v>17565.55</v>
      </c>
      <c r="H108" s="17">
        <v>13142.780000000002</v>
      </c>
      <c r="I108" s="17">
        <v>1825259.33</v>
      </c>
      <c r="J108" s="17">
        <v>0</v>
      </c>
      <c r="K108" s="17">
        <v>0</v>
      </c>
      <c r="L108" s="17">
        <v>0</v>
      </c>
      <c r="M108" s="17">
        <v>0</v>
      </c>
      <c r="N108" s="103">
        <v>0</v>
      </c>
      <c r="Z108" s="13">
        <f t="shared" si="1"/>
        <v>0</v>
      </c>
      <c r="AC108" s="16"/>
    </row>
    <row r="109" spans="1:29" ht="15">
      <c r="A109" s="102">
        <v>106</v>
      </c>
      <c r="B109" s="101">
        <v>28</v>
      </c>
      <c r="C109" s="112">
        <v>44620</v>
      </c>
      <c r="D109" s="17">
        <v>1825259.33</v>
      </c>
      <c r="E109" s="17">
        <v>30708.33</v>
      </c>
      <c r="F109" s="17">
        <v>15752.24</v>
      </c>
      <c r="G109" s="17">
        <v>15752.24</v>
      </c>
      <c r="H109" s="17">
        <v>14956.090000000002</v>
      </c>
      <c r="I109" s="17">
        <v>1810303.24</v>
      </c>
      <c r="J109" s="17">
        <v>0</v>
      </c>
      <c r="K109" s="17">
        <v>0</v>
      </c>
      <c r="L109" s="17">
        <v>0</v>
      </c>
      <c r="M109" s="17">
        <v>0</v>
      </c>
      <c r="N109" s="103">
        <v>0</v>
      </c>
      <c r="Z109" s="13">
        <f t="shared" si="1"/>
        <v>0</v>
      </c>
      <c r="AC109" s="16"/>
    </row>
    <row r="110" spans="1:29" ht="15">
      <c r="A110" s="102">
        <v>107</v>
      </c>
      <c r="B110" s="101">
        <v>31</v>
      </c>
      <c r="C110" s="112">
        <v>44651</v>
      </c>
      <c r="D110" s="17">
        <v>1810303.24</v>
      </c>
      <c r="E110" s="17">
        <v>30708.33</v>
      </c>
      <c r="F110" s="17">
        <v>17297.08</v>
      </c>
      <c r="G110" s="17">
        <v>17297.08</v>
      </c>
      <c r="H110" s="17">
        <v>13411.25</v>
      </c>
      <c r="I110" s="17">
        <v>1796891.99</v>
      </c>
      <c r="J110" s="17">
        <v>0</v>
      </c>
      <c r="K110" s="17">
        <v>0</v>
      </c>
      <c r="L110" s="17">
        <v>0</v>
      </c>
      <c r="M110" s="17">
        <v>0</v>
      </c>
      <c r="N110" s="103">
        <v>0</v>
      </c>
      <c r="Z110" s="13">
        <f t="shared" si="1"/>
        <v>0</v>
      </c>
      <c r="AC110" s="16"/>
    </row>
    <row r="111" spans="1:29" ht="15">
      <c r="A111" s="102">
        <v>108</v>
      </c>
      <c r="B111" s="101">
        <v>30</v>
      </c>
      <c r="C111" s="112">
        <v>44681</v>
      </c>
      <c r="D111" s="17">
        <v>1796891.99</v>
      </c>
      <c r="E111" s="17">
        <v>30708.33</v>
      </c>
      <c r="F111" s="17">
        <v>16615.1</v>
      </c>
      <c r="G111" s="17">
        <v>16615.1</v>
      </c>
      <c r="H111" s="17">
        <v>14093.230000000003</v>
      </c>
      <c r="I111" s="17">
        <v>1782798.76</v>
      </c>
      <c r="J111" s="17">
        <v>0</v>
      </c>
      <c r="K111" s="17">
        <v>0</v>
      </c>
      <c r="L111" s="17">
        <v>0</v>
      </c>
      <c r="M111" s="17">
        <v>0</v>
      </c>
      <c r="N111" s="103">
        <v>0</v>
      </c>
      <c r="Z111" s="13">
        <f t="shared" si="1"/>
        <v>0</v>
      </c>
      <c r="AC111" s="16"/>
    </row>
    <row r="112" spans="1:29" ht="15">
      <c r="A112" s="102">
        <v>109</v>
      </c>
      <c r="B112" s="101">
        <v>31</v>
      </c>
      <c r="C112" s="112">
        <v>44712</v>
      </c>
      <c r="D112" s="17">
        <v>1782798.76</v>
      </c>
      <c r="E112" s="17">
        <v>30708.33</v>
      </c>
      <c r="F112" s="17">
        <v>17034.28</v>
      </c>
      <c r="G112" s="17">
        <v>17034.28</v>
      </c>
      <c r="H112" s="17">
        <v>13674.050000000003</v>
      </c>
      <c r="I112" s="17">
        <v>1769124.71</v>
      </c>
      <c r="J112" s="17">
        <v>0</v>
      </c>
      <c r="K112" s="17">
        <v>0</v>
      </c>
      <c r="L112" s="17">
        <v>0</v>
      </c>
      <c r="M112" s="17">
        <v>0</v>
      </c>
      <c r="N112" s="103">
        <v>0</v>
      </c>
      <c r="Z112" s="13">
        <f t="shared" si="1"/>
        <v>0</v>
      </c>
      <c r="AC112" s="16"/>
    </row>
    <row r="113" spans="1:29" ht="15">
      <c r="A113" s="102">
        <v>110</v>
      </c>
      <c r="B113" s="101">
        <v>30</v>
      </c>
      <c r="C113" s="112">
        <v>44742</v>
      </c>
      <c r="D113" s="17">
        <v>1769124.71</v>
      </c>
      <c r="E113" s="17">
        <v>30708.33</v>
      </c>
      <c r="F113" s="17">
        <v>16358.34</v>
      </c>
      <c r="G113" s="17">
        <v>16358.34</v>
      </c>
      <c r="H113" s="17">
        <v>14349.990000000002</v>
      </c>
      <c r="I113" s="17">
        <v>1754774.72</v>
      </c>
      <c r="J113" s="17">
        <v>0</v>
      </c>
      <c r="K113" s="17">
        <v>0</v>
      </c>
      <c r="L113" s="17">
        <v>0</v>
      </c>
      <c r="M113" s="17">
        <v>0</v>
      </c>
      <c r="N113" s="103">
        <v>0</v>
      </c>
      <c r="Z113" s="13">
        <f t="shared" si="1"/>
        <v>0</v>
      </c>
      <c r="AC113" s="16"/>
    </row>
    <row r="114" spans="1:29" ht="15">
      <c r="A114" s="102">
        <v>111</v>
      </c>
      <c r="B114" s="101">
        <v>31</v>
      </c>
      <c r="C114" s="112">
        <v>44773</v>
      </c>
      <c r="D114" s="17">
        <v>1754774.72</v>
      </c>
      <c r="E114" s="17">
        <v>30708.33</v>
      </c>
      <c r="F114" s="17">
        <v>16766.510000000002</v>
      </c>
      <c r="G114" s="17">
        <v>16766.510000000002</v>
      </c>
      <c r="H114" s="17">
        <v>13941.82</v>
      </c>
      <c r="I114" s="17">
        <v>1740832.9000000001</v>
      </c>
      <c r="J114" s="17">
        <v>0</v>
      </c>
      <c r="K114" s="17">
        <v>0</v>
      </c>
      <c r="L114" s="17">
        <v>0</v>
      </c>
      <c r="M114" s="17">
        <v>0</v>
      </c>
      <c r="N114" s="103">
        <v>0</v>
      </c>
      <c r="Z114" s="13">
        <f t="shared" si="1"/>
        <v>0</v>
      </c>
      <c r="AC114" s="16"/>
    </row>
    <row r="115" spans="1:29" ht="15">
      <c r="A115" s="102">
        <v>112</v>
      </c>
      <c r="B115" s="101">
        <v>31</v>
      </c>
      <c r="C115" s="112">
        <v>44804</v>
      </c>
      <c r="D115" s="17">
        <v>1740832.9000000001</v>
      </c>
      <c r="E115" s="17">
        <v>30708.33</v>
      </c>
      <c r="F115" s="17">
        <v>16633.3</v>
      </c>
      <c r="G115" s="17">
        <v>16633.3</v>
      </c>
      <c r="H115" s="17">
        <v>14075.030000000002</v>
      </c>
      <c r="I115" s="17">
        <v>1726757.87</v>
      </c>
      <c r="J115" s="17">
        <v>0</v>
      </c>
      <c r="K115" s="17">
        <v>0</v>
      </c>
      <c r="L115" s="17">
        <v>0</v>
      </c>
      <c r="M115" s="17">
        <v>0</v>
      </c>
      <c r="N115" s="103">
        <v>0</v>
      </c>
      <c r="Z115" s="13">
        <f t="shared" si="1"/>
        <v>0</v>
      </c>
      <c r="AC115" s="16"/>
    </row>
    <row r="116" spans="1:29" ht="15">
      <c r="A116" s="102">
        <v>113</v>
      </c>
      <c r="B116" s="101">
        <v>30</v>
      </c>
      <c r="C116" s="112">
        <v>44834</v>
      </c>
      <c r="D116" s="17">
        <v>1726757.87</v>
      </c>
      <c r="E116" s="17">
        <v>30708.33</v>
      </c>
      <c r="F116" s="17">
        <v>15966.6</v>
      </c>
      <c r="G116" s="17">
        <v>15966.6</v>
      </c>
      <c r="H116" s="17">
        <v>14741.730000000001</v>
      </c>
      <c r="I116" s="17">
        <v>1712016.1400000001</v>
      </c>
      <c r="J116" s="17">
        <v>0</v>
      </c>
      <c r="K116" s="17">
        <v>0</v>
      </c>
      <c r="L116" s="17">
        <v>0</v>
      </c>
      <c r="M116" s="17">
        <v>0</v>
      </c>
      <c r="N116" s="103">
        <v>0</v>
      </c>
      <c r="Z116" s="13">
        <f t="shared" si="1"/>
        <v>0</v>
      </c>
      <c r="AC116" s="16"/>
    </row>
    <row r="117" spans="1:29" ht="15">
      <c r="A117" s="102">
        <v>114</v>
      </c>
      <c r="B117" s="101">
        <v>31</v>
      </c>
      <c r="C117" s="112">
        <v>44865</v>
      </c>
      <c r="D117" s="17">
        <v>1712016.1400000001</v>
      </c>
      <c r="E117" s="17">
        <v>30708.33</v>
      </c>
      <c r="F117" s="17">
        <v>16357.960000000001</v>
      </c>
      <c r="G117" s="17">
        <v>16357.960000000001</v>
      </c>
      <c r="H117" s="17">
        <v>14350.37</v>
      </c>
      <c r="I117" s="17">
        <v>1697665.77</v>
      </c>
      <c r="J117" s="17">
        <v>0</v>
      </c>
      <c r="K117" s="17">
        <v>0</v>
      </c>
      <c r="L117" s="17">
        <v>0</v>
      </c>
      <c r="M117" s="17">
        <v>0</v>
      </c>
      <c r="N117" s="103">
        <v>0</v>
      </c>
      <c r="Z117" s="13">
        <f t="shared" si="1"/>
        <v>0</v>
      </c>
      <c r="AC117" s="16"/>
    </row>
    <row r="118" spans="1:29" ht="15">
      <c r="A118" s="102">
        <v>115</v>
      </c>
      <c r="B118" s="101">
        <v>30</v>
      </c>
      <c r="C118" s="112">
        <v>44895</v>
      </c>
      <c r="D118" s="17">
        <v>1697665.77</v>
      </c>
      <c r="E118" s="17">
        <v>30708.33</v>
      </c>
      <c r="F118" s="17">
        <v>15697.59</v>
      </c>
      <c r="G118" s="17">
        <v>15697.59</v>
      </c>
      <c r="H118" s="17">
        <v>15010.740000000002</v>
      </c>
      <c r="I118" s="17">
        <v>1682655.03</v>
      </c>
      <c r="J118" s="17">
        <v>0</v>
      </c>
      <c r="K118" s="17">
        <v>0</v>
      </c>
      <c r="L118" s="17">
        <v>0</v>
      </c>
      <c r="M118" s="17">
        <v>0</v>
      </c>
      <c r="N118" s="103">
        <v>0</v>
      </c>
      <c r="Z118" s="13">
        <f t="shared" si="1"/>
        <v>0</v>
      </c>
      <c r="AC118" s="16"/>
    </row>
    <row r="119" spans="1:29" ht="15">
      <c r="A119" s="102">
        <v>116</v>
      </c>
      <c r="B119" s="101">
        <v>31</v>
      </c>
      <c r="C119" s="112">
        <v>44926</v>
      </c>
      <c r="D119" s="17">
        <v>1682655.03</v>
      </c>
      <c r="E119" s="17">
        <v>30708.33</v>
      </c>
      <c r="F119" s="17">
        <v>16077.42</v>
      </c>
      <c r="G119" s="17">
        <v>16077.42</v>
      </c>
      <c r="H119" s="17">
        <v>14630.910000000002</v>
      </c>
      <c r="I119" s="17">
        <v>1668024.12</v>
      </c>
      <c r="J119" s="17">
        <v>0</v>
      </c>
      <c r="K119" s="17">
        <v>0</v>
      </c>
      <c r="L119" s="17">
        <v>0</v>
      </c>
      <c r="M119" s="17">
        <v>0</v>
      </c>
      <c r="N119" s="103">
        <v>0</v>
      </c>
      <c r="Z119" s="13">
        <f t="shared" si="1"/>
        <v>0</v>
      </c>
      <c r="AC119" s="16"/>
    </row>
    <row r="120" spans="1:29" ht="15">
      <c r="A120" s="102">
        <v>117</v>
      </c>
      <c r="B120" s="101">
        <v>31</v>
      </c>
      <c r="C120" s="112">
        <v>44957</v>
      </c>
      <c r="D120" s="17">
        <v>1668024.12</v>
      </c>
      <c r="E120" s="17">
        <v>31900</v>
      </c>
      <c r="F120" s="17">
        <v>15937.630000000001</v>
      </c>
      <c r="G120" s="17">
        <v>15937.630000000001</v>
      </c>
      <c r="H120" s="17">
        <v>15962.369999999999</v>
      </c>
      <c r="I120" s="17">
        <v>1652061.75</v>
      </c>
      <c r="J120" s="17">
        <v>0</v>
      </c>
      <c r="K120" s="17">
        <v>0</v>
      </c>
      <c r="L120" s="17">
        <v>0</v>
      </c>
      <c r="M120" s="17">
        <v>0</v>
      </c>
      <c r="N120" s="103">
        <v>0</v>
      </c>
      <c r="Z120" s="13">
        <f t="shared" si="1"/>
        <v>0</v>
      </c>
      <c r="AC120" s="16"/>
    </row>
    <row r="121" spans="1:29" ht="15">
      <c r="A121" s="102">
        <v>118</v>
      </c>
      <c r="B121" s="101">
        <v>28</v>
      </c>
      <c r="C121" s="112">
        <v>44985</v>
      </c>
      <c r="D121" s="17">
        <v>1652061.75</v>
      </c>
      <c r="E121" s="17">
        <v>31900</v>
      </c>
      <c r="F121" s="17">
        <v>14257.52</v>
      </c>
      <c r="G121" s="17">
        <v>14257.52</v>
      </c>
      <c r="H121" s="17">
        <v>17642.48</v>
      </c>
      <c r="I121" s="17">
        <v>1634419.27</v>
      </c>
      <c r="J121" s="17">
        <v>0</v>
      </c>
      <c r="K121" s="17">
        <v>0</v>
      </c>
      <c r="L121" s="17">
        <v>0</v>
      </c>
      <c r="M121" s="17">
        <v>0</v>
      </c>
      <c r="N121" s="103">
        <v>0</v>
      </c>
      <c r="Z121" s="13">
        <f t="shared" si="1"/>
        <v>0</v>
      </c>
      <c r="AC121" s="16"/>
    </row>
    <row r="122" spans="1:29" ht="15">
      <c r="A122" s="102">
        <v>119</v>
      </c>
      <c r="B122" s="101">
        <v>31</v>
      </c>
      <c r="C122" s="112">
        <v>45016</v>
      </c>
      <c r="D122" s="17">
        <v>1634419.27</v>
      </c>
      <c r="E122" s="17">
        <v>31900</v>
      </c>
      <c r="F122" s="17">
        <v>15616.54</v>
      </c>
      <c r="G122" s="17">
        <v>15616.54</v>
      </c>
      <c r="H122" s="17">
        <v>16283.46</v>
      </c>
      <c r="I122" s="17">
        <v>1618135.81</v>
      </c>
      <c r="J122" s="17">
        <v>0</v>
      </c>
      <c r="K122" s="17">
        <v>0</v>
      </c>
      <c r="L122" s="17">
        <v>0</v>
      </c>
      <c r="M122" s="17">
        <v>0</v>
      </c>
      <c r="N122" s="103">
        <v>0</v>
      </c>
      <c r="Z122" s="13">
        <f t="shared" si="1"/>
        <v>0</v>
      </c>
      <c r="AC122" s="16"/>
    </row>
    <row r="123" spans="1:29" ht="15">
      <c r="A123" s="102">
        <v>120</v>
      </c>
      <c r="B123" s="101">
        <v>30</v>
      </c>
      <c r="C123" s="112">
        <v>45046</v>
      </c>
      <c r="D123" s="17">
        <v>1618135.81</v>
      </c>
      <c r="E123" s="17">
        <v>31900</v>
      </c>
      <c r="F123" s="17">
        <v>14962.210000000001</v>
      </c>
      <c r="G123" s="17">
        <v>14962.210000000001</v>
      </c>
      <c r="H123" s="17">
        <v>16937.79</v>
      </c>
      <c r="I123" s="17">
        <v>1601198.02</v>
      </c>
      <c r="J123" s="17">
        <v>0</v>
      </c>
      <c r="K123" s="17">
        <v>0</v>
      </c>
      <c r="L123" s="17">
        <v>0</v>
      </c>
      <c r="M123" s="17">
        <v>0</v>
      </c>
      <c r="N123" s="103">
        <v>0</v>
      </c>
      <c r="Z123" s="13">
        <f t="shared" si="1"/>
        <v>0</v>
      </c>
      <c r="AC123" s="16"/>
    </row>
    <row r="124" spans="1:29" ht="15">
      <c r="A124" s="102">
        <v>121</v>
      </c>
      <c r="B124" s="101">
        <v>31</v>
      </c>
      <c r="C124" s="112">
        <v>45077</v>
      </c>
      <c r="D124" s="17">
        <v>1601198.02</v>
      </c>
      <c r="E124" s="17">
        <v>31900</v>
      </c>
      <c r="F124" s="17">
        <v>15299.12</v>
      </c>
      <c r="G124" s="17">
        <v>15299.12</v>
      </c>
      <c r="H124" s="17">
        <v>16600.879999999997</v>
      </c>
      <c r="I124" s="17">
        <v>1584597.1400000001</v>
      </c>
      <c r="J124" s="17">
        <v>0</v>
      </c>
      <c r="K124" s="17">
        <v>0</v>
      </c>
      <c r="L124" s="17">
        <v>0</v>
      </c>
      <c r="M124" s="17">
        <v>0</v>
      </c>
      <c r="N124" s="103">
        <v>0</v>
      </c>
      <c r="Z124" s="13">
        <f t="shared" si="1"/>
        <v>0</v>
      </c>
      <c r="AC124" s="16"/>
    </row>
    <row r="125" spans="1:29" ht="15">
      <c r="A125" s="102">
        <v>122</v>
      </c>
      <c r="B125" s="101">
        <v>30</v>
      </c>
      <c r="C125" s="112">
        <v>45107</v>
      </c>
      <c r="D125" s="17">
        <v>1584597.1400000001</v>
      </c>
      <c r="E125" s="17">
        <v>31900</v>
      </c>
      <c r="F125" s="17">
        <v>14652.1</v>
      </c>
      <c r="G125" s="17">
        <v>14652.1</v>
      </c>
      <c r="H125" s="17">
        <v>17247.9</v>
      </c>
      <c r="I125" s="17">
        <v>1567349.24</v>
      </c>
      <c r="J125" s="17">
        <v>0</v>
      </c>
      <c r="K125" s="17">
        <v>0</v>
      </c>
      <c r="L125" s="17">
        <v>0</v>
      </c>
      <c r="M125" s="17">
        <v>0</v>
      </c>
      <c r="N125" s="103">
        <v>0</v>
      </c>
      <c r="Z125" s="13">
        <f t="shared" si="1"/>
        <v>0</v>
      </c>
      <c r="AC125" s="16"/>
    </row>
    <row r="126" spans="1:29" ht="15">
      <c r="A126" s="102">
        <v>123</v>
      </c>
      <c r="B126" s="101">
        <v>31</v>
      </c>
      <c r="C126" s="112">
        <v>45138</v>
      </c>
      <c r="D126" s="17">
        <v>1567349.24</v>
      </c>
      <c r="E126" s="17">
        <v>31900</v>
      </c>
      <c r="F126" s="17">
        <v>14975.7</v>
      </c>
      <c r="G126" s="17">
        <v>14975.7</v>
      </c>
      <c r="H126" s="17">
        <v>16924.3</v>
      </c>
      <c r="I126" s="17">
        <v>1550424.94</v>
      </c>
      <c r="J126" s="17">
        <v>0</v>
      </c>
      <c r="K126" s="17">
        <v>0</v>
      </c>
      <c r="L126" s="17">
        <v>0</v>
      </c>
      <c r="M126" s="17">
        <v>0</v>
      </c>
      <c r="N126" s="103">
        <v>0</v>
      </c>
      <c r="Z126" s="13">
        <f t="shared" si="1"/>
        <v>0</v>
      </c>
      <c r="AC126" s="16"/>
    </row>
    <row r="127" spans="1:29" ht="15">
      <c r="A127" s="102">
        <v>124</v>
      </c>
      <c r="B127" s="101">
        <v>31</v>
      </c>
      <c r="C127" s="112">
        <v>45169</v>
      </c>
      <c r="D127" s="17">
        <v>1550424.94</v>
      </c>
      <c r="E127" s="17">
        <v>31900</v>
      </c>
      <c r="F127" s="17">
        <v>14813.99</v>
      </c>
      <c r="G127" s="17">
        <v>14813.99</v>
      </c>
      <c r="H127" s="17">
        <v>17086.010000000002</v>
      </c>
      <c r="I127" s="17">
        <v>1533338.93</v>
      </c>
      <c r="J127" s="17">
        <v>0</v>
      </c>
      <c r="K127" s="17">
        <v>0</v>
      </c>
      <c r="L127" s="17">
        <v>0</v>
      </c>
      <c r="M127" s="17">
        <v>0</v>
      </c>
      <c r="N127" s="103">
        <v>0</v>
      </c>
      <c r="Z127" s="13">
        <f t="shared" si="1"/>
        <v>0</v>
      </c>
      <c r="AC127" s="16"/>
    </row>
    <row r="128" spans="1:29" ht="15">
      <c r="A128" s="102">
        <v>125</v>
      </c>
      <c r="B128" s="101">
        <v>30</v>
      </c>
      <c r="C128" s="112">
        <v>45199</v>
      </c>
      <c r="D128" s="17">
        <v>1533338.93</v>
      </c>
      <c r="E128" s="17">
        <v>31900</v>
      </c>
      <c r="F128" s="17">
        <v>14178.130000000001</v>
      </c>
      <c r="G128" s="17">
        <v>14178.130000000001</v>
      </c>
      <c r="H128" s="17">
        <v>17721.87</v>
      </c>
      <c r="I128" s="17">
        <v>1515617.06</v>
      </c>
      <c r="J128" s="17">
        <v>0</v>
      </c>
      <c r="K128" s="17">
        <v>0</v>
      </c>
      <c r="L128" s="17">
        <v>0</v>
      </c>
      <c r="M128" s="17">
        <v>0</v>
      </c>
      <c r="N128" s="103">
        <v>0</v>
      </c>
      <c r="Z128" s="13">
        <f t="shared" si="1"/>
        <v>0</v>
      </c>
      <c r="AC128" s="16"/>
    </row>
    <row r="129" spans="1:29" ht="15">
      <c r="A129" s="102">
        <v>126</v>
      </c>
      <c r="B129" s="101">
        <v>31</v>
      </c>
      <c r="C129" s="112">
        <v>45230</v>
      </c>
      <c r="D129" s="17">
        <v>1515617.06</v>
      </c>
      <c r="E129" s="17">
        <v>31900</v>
      </c>
      <c r="F129" s="17">
        <v>14481.41</v>
      </c>
      <c r="G129" s="17">
        <v>14481.41</v>
      </c>
      <c r="H129" s="17">
        <v>17418.59</v>
      </c>
      <c r="I129" s="17">
        <v>1498198.47</v>
      </c>
      <c r="J129" s="17">
        <v>0</v>
      </c>
      <c r="K129" s="17">
        <v>0</v>
      </c>
      <c r="L129" s="17">
        <v>0</v>
      </c>
      <c r="M129" s="17">
        <v>0</v>
      </c>
      <c r="N129" s="103">
        <v>0</v>
      </c>
      <c r="Z129" s="13">
        <f t="shared" si="1"/>
        <v>0</v>
      </c>
      <c r="AC129" s="16"/>
    </row>
    <row r="130" spans="1:29" ht="15">
      <c r="A130" s="102">
        <v>127</v>
      </c>
      <c r="B130" s="101">
        <v>30</v>
      </c>
      <c r="C130" s="112">
        <v>45260</v>
      </c>
      <c r="D130" s="17">
        <v>1498198.47</v>
      </c>
      <c r="E130" s="17">
        <v>31900</v>
      </c>
      <c r="F130" s="17">
        <v>13853.210000000001</v>
      </c>
      <c r="G130" s="17">
        <v>13853.210000000001</v>
      </c>
      <c r="H130" s="17">
        <v>18046.79</v>
      </c>
      <c r="I130" s="17">
        <v>1480151.68</v>
      </c>
      <c r="J130" s="17">
        <v>0</v>
      </c>
      <c r="K130" s="17">
        <v>0</v>
      </c>
      <c r="L130" s="17">
        <v>0</v>
      </c>
      <c r="M130" s="17">
        <v>0</v>
      </c>
      <c r="N130" s="103">
        <v>0</v>
      </c>
      <c r="Z130" s="13">
        <f t="shared" si="1"/>
        <v>0</v>
      </c>
      <c r="AC130" s="16"/>
    </row>
    <row r="131" spans="1:29" ht="15">
      <c r="A131" s="102">
        <v>128</v>
      </c>
      <c r="B131" s="101">
        <v>31</v>
      </c>
      <c r="C131" s="112">
        <v>45291</v>
      </c>
      <c r="D131" s="17">
        <v>1480151.68</v>
      </c>
      <c r="E131" s="17">
        <v>31900</v>
      </c>
      <c r="F131" s="17">
        <v>14142.550000000001</v>
      </c>
      <c r="G131" s="17">
        <v>14142.550000000001</v>
      </c>
      <c r="H131" s="17">
        <v>17757.449999999997</v>
      </c>
      <c r="I131" s="17">
        <v>1462394.23</v>
      </c>
      <c r="J131" s="17">
        <v>0</v>
      </c>
      <c r="K131" s="17">
        <v>0</v>
      </c>
      <c r="L131" s="17">
        <v>0</v>
      </c>
      <c r="M131" s="17">
        <v>0</v>
      </c>
      <c r="N131" s="103">
        <v>0</v>
      </c>
      <c r="Z131" s="13">
        <f t="shared" si="1"/>
        <v>0</v>
      </c>
      <c r="AC131" s="16"/>
    </row>
    <row r="132" spans="1:29" ht="15">
      <c r="A132" s="102">
        <v>129</v>
      </c>
      <c r="B132" s="101">
        <v>31</v>
      </c>
      <c r="C132" s="112">
        <v>45322</v>
      </c>
      <c r="D132" s="17">
        <v>1462394.23</v>
      </c>
      <c r="E132" s="17">
        <v>33150</v>
      </c>
      <c r="F132" s="17">
        <v>13934.7</v>
      </c>
      <c r="G132" s="17">
        <v>13934.7</v>
      </c>
      <c r="H132" s="17">
        <v>19215.3</v>
      </c>
      <c r="I132" s="17">
        <v>1443178.93</v>
      </c>
      <c r="J132" s="17">
        <v>0</v>
      </c>
      <c r="K132" s="17">
        <v>0</v>
      </c>
      <c r="L132" s="17">
        <v>0</v>
      </c>
      <c r="M132" s="17">
        <v>0</v>
      </c>
      <c r="N132" s="103">
        <v>0</v>
      </c>
      <c r="Z132" s="13">
        <f aca="true" t="shared" si="2" ref="Z132:Z195">IF(M132&gt;0,0,-M132)</f>
        <v>0</v>
      </c>
      <c r="AC132" s="16"/>
    </row>
    <row r="133" spans="1:29" ht="15">
      <c r="A133" s="102">
        <v>130</v>
      </c>
      <c r="B133" s="101">
        <v>29</v>
      </c>
      <c r="C133" s="112">
        <v>45351</v>
      </c>
      <c r="D133" s="17">
        <v>1443178.93</v>
      </c>
      <c r="E133" s="17">
        <v>33150</v>
      </c>
      <c r="F133" s="17">
        <v>12864.4</v>
      </c>
      <c r="G133" s="17">
        <v>12864.4</v>
      </c>
      <c r="H133" s="17">
        <v>20285.6</v>
      </c>
      <c r="I133" s="17">
        <v>1422893.33</v>
      </c>
      <c r="J133" s="17">
        <v>0</v>
      </c>
      <c r="K133" s="17">
        <v>0</v>
      </c>
      <c r="L133" s="17">
        <v>0</v>
      </c>
      <c r="M133" s="17">
        <v>0</v>
      </c>
      <c r="N133" s="103">
        <v>0</v>
      </c>
      <c r="Z133" s="13">
        <f t="shared" si="2"/>
        <v>0</v>
      </c>
      <c r="AC133" s="16"/>
    </row>
    <row r="134" spans="1:29" ht="15">
      <c r="A134" s="102">
        <v>131</v>
      </c>
      <c r="B134" s="101">
        <v>31</v>
      </c>
      <c r="C134" s="112">
        <v>45382</v>
      </c>
      <c r="D134" s="17">
        <v>1422893.33</v>
      </c>
      <c r="E134" s="17">
        <v>33150</v>
      </c>
      <c r="F134" s="17">
        <v>13558.31</v>
      </c>
      <c r="G134" s="17">
        <v>13558.31</v>
      </c>
      <c r="H134" s="17">
        <v>19591.690000000002</v>
      </c>
      <c r="I134" s="17">
        <v>1403301.6400000001</v>
      </c>
      <c r="J134" s="17">
        <v>0</v>
      </c>
      <c r="K134" s="17">
        <v>0</v>
      </c>
      <c r="L134" s="17">
        <v>0</v>
      </c>
      <c r="M134" s="17">
        <v>0</v>
      </c>
      <c r="N134" s="103">
        <v>0</v>
      </c>
      <c r="Z134" s="13">
        <f t="shared" si="2"/>
        <v>0</v>
      </c>
      <c r="AC134" s="16"/>
    </row>
    <row r="135" spans="1:29" ht="15">
      <c r="A135" s="102">
        <v>132</v>
      </c>
      <c r="B135" s="101">
        <v>30</v>
      </c>
      <c r="C135" s="112">
        <v>45412</v>
      </c>
      <c r="D135" s="17">
        <v>1403301.6400000001</v>
      </c>
      <c r="E135" s="17">
        <v>33150</v>
      </c>
      <c r="F135" s="17">
        <v>12940.28</v>
      </c>
      <c r="G135" s="17">
        <v>12940.28</v>
      </c>
      <c r="H135" s="17">
        <v>20209.72</v>
      </c>
      <c r="I135" s="17">
        <v>1383091.92</v>
      </c>
      <c r="J135" s="17">
        <v>0</v>
      </c>
      <c r="K135" s="17">
        <v>0</v>
      </c>
      <c r="L135" s="17">
        <v>0</v>
      </c>
      <c r="M135" s="17">
        <v>0</v>
      </c>
      <c r="N135" s="103">
        <v>0</v>
      </c>
      <c r="Z135" s="13">
        <f t="shared" si="2"/>
        <v>0</v>
      </c>
      <c r="AC135" s="16"/>
    </row>
    <row r="136" spans="1:29" ht="15">
      <c r="A136" s="102">
        <v>133</v>
      </c>
      <c r="B136" s="101">
        <v>31</v>
      </c>
      <c r="C136" s="112">
        <v>45443</v>
      </c>
      <c r="D136" s="17">
        <v>1383091.92</v>
      </c>
      <c r="E136" s="17">
        <v>33150</v>
      </c>
      <c r="F136" s="17">
        <v>13179.050000000001</v>
      </c>
      <c r="G136" s="17">
        <v>13179.050000000001</v>
      </c>
      <c r="H136" s="17">
        <v>19970.949999999997</v>
      </c>
      <c r="I136" s="17">
        <v>1363120.97</v>
      </c>
      <c r="J136" s="17">
        <v>0</v>
      </c>
      <c r="K136" s="17">
        <v>0</v>
      </c>
      <c r="L136" s="17">
        <v>0</v>
      </c>
      <c r="M136" s="17">
        <v>0</v>
      </c>
      <c r="N136" s="103">
        <v>0</v>
      </c>
      <c r="Z136" s="13">
        <f t="shared" si="2"/>
        <v>0</v>
      </c>
      <c r="AC136" s="16"/>
    </row>
    <row r="137" spans="1:29" ht="15">
      <c r="A137" s="102">
        <v>134</v>
      </c>
      <c r="B137" s="101">
        <v>30</v>
      </c>
      <c r="C137" s="112">
        <v>45473</v>
      </c>
      <c r="D137" s="17">
        <v>1363120.97</v>
      </c>
      <c r="E137" s="17">
        <v>33150</v>
      </c>
      <c r="F137" s="17">
        <v>12569.76</v>
      </c>
      <c r="G137" s="17">
        <v>12569.76</v>
      </c>
      <c r="H137" s="17">
        <v>20580.239999999998</v>
      </c>
      <c r="I137" s="17">
        <v>1342540.73</v>
      </c>
      <c r="J137" s="17">
        <v>0</v>
      </c>
      <c r="K137" s="17">
        <v>0</v>
      </c>
      <c r="L137" s="17">
        <v>0</v>
      </c>
      <c r="M137" s="17">
        <v>0</v>
      </c>
      <c r="N137" s="103">
        <v>0</v>
      </c>
      <c r="Z137" s="13">
        <f t="shared" si="2"/>
        <v>0</v>
      </c>
      <c r="AC137" s="16"/>
    </row>
    <row r="138" spans="1:29" ht="15">
      <c r="A138" s="102">
        <v>135</v>
      </c>
      <c r="B138" s="101">
        <v>31</v>
      </c>
      <c r="C138" s="112">
        <v>45504</v>
      </c>
      <c r="D138" s="17">
        <v>1342540.73</v>
      </c>
      <c r="E138" s="17">
        <v>33150</v>
      </c>
      <c r="F138" s="17">
        <v>12792.65</v>
      </c>
      <c r="G138" s="17">
        <v>12792.65</v>
      </c>
      <c r="H138" s="17">
        <v>20357.35</v>
      </c>
      <c r="I138" s="17">
        <v>1322183.3800000001</v>
      </c>
      <c r="J138" s="17">
        <v>0</v>
      </c>
      <c r="K138" s="17">
        <v>0</v>
      </c>
      <c r="L138" s="17">
        <v>0</v>
      </c>
      <c r="M138" s="17">
        <v>0</v>
      </c>
      <c r="N138" s="103">
        <v>0</v>
      </c>
      <c r="Z138" s="13">
        <f t="shared" si="2"/>
        <v>0</v>
      </c>
      <c r="AC138" s="16"/>
    </row>
    <row r="139" spans="1:29" ht="15">
      <c r="A139" s="102">
        <v>136</v>
      </c>
      <c r="B139" s="101">
        <v>31</v>
      </c>
      <c r="C139" s="112">
        <v>45535</v>
      </c>
      <c r="D139" s="17">
        <v>1322183.3800000001</v>
      </c>
      <c r="E139" s="17">
        <v>33150</v>
      </c>
      <c r="F139" s="17">
        <v>12598.67</v>
      </c>
      <c r="G139" s="17">
        <v>12598.67</v>
      </c>
      <c r="H139" s="17">
        <v>20551.33</v>
      </c>
      <c r="I139" s="17">
        <v>1301632.05</v>
      </c>
      <c r="J139" s="17">
        <v>0</v>
      </c>
      <c r="K139" s="17">
        <v>0</v>
      </c>
      <c r="L139" s="17">
        <v>0</v>
      </c>
      <c r="M139" s="17">
        <v>0</v>
      </c>
      <c r="N139" s="103">
        <v>0</v>
      </c>
      <c r="Z139" s="13">
        <f t="shared" si="2"/>
        <v>0</v>
      </c>
      <c r="AC139" s="16"/>
    </row>
    <row r="140" spans="1:29" ht="15">
      <c r="A140" s="102">
        <v>137</v>
      </c>
      <c r="B140" s="101">
        <v>30</v>
      </c>
      <c r="C140" s="112">
        <v>45565</v>
      </c>
      <c r="D140" s="17">
        <v>1301632.05</v>
      </c>
      <c r="E140" s="17">
        <v>33150</v>
      </c>
      <c r="F140" s="17">
        <v>12002.75</v>
      </c>
      <c r="G140" s="17">
        <v>12002.75</v>
      </c>
      <c r="H140" s="17">
        <v>21147.25</v>
      </c>
      <c r="I140" s="17">
        <v>1280484.8</v>
      </c>
      <c r="J140" s="17">
        <v>0</v>
      </c>
      <c r="K140" s="17">
        <v>0</v>
      </c>
      <c r="L140" s="17">
        <v>0</v>
      </c>
      <c r="M140" s="17">
        <v>0</v>
      </c>
      <c r="N140" s="103">
        <v>0</v>
      </c>
      <c r="Z140" s="13">
        <f t="shared" si="2"/>
        <v>0</v>
      </c>
      <c r="AC140" s="16"/>
    </row>
    <row r="141" spans="1:29" ht="15">
      <c r="A141" s="102">
        <v>138</v>
      </c>
      <c r="B141" s="101">
        <v>31</v>
      </c>
      <c r="C141" s="112">
        <v>45596</v>
      </c>
      <c r="D141" s="17">
        <v>1280484.8</v>
      </c>
      <c r="E141" s="17">
        <v>33150</v>
      </c>
      <c r="F141" s="17">
        <v>12201.34</v>
      </c>
      <c r="G141" s="17">
        <v>12201.34</v>
      </c>
      <c r="H141" s="17">
        <v>20948.66</v>
      </c>
      <c r="I141" s="17">
        <v>1259536.1400000001</v>
      </c>
      <c r="J141" s="17">
        <v>0</v>
      </c>
      <c r="K141" s="17">
        <v>0</v>
      </c>
      <c r="L141" s="17">
        <v>0</v>
      </c>
      <c r="M141" s="17">
        <v>0</v>
      </c>
      <c r="N141" s="103">
        <v>0</v>
      </c>
      <c r="Z141" s="13">
        <f t="shared" si="2"/>
        <v>0</v>
      </c>
      <c r="AC141" s="16"/>
    </row>
    <row r="142" spans="1:29" ht="15">
      <c r="A142" s="102">
        <v>139</v>
      </c>
      <c r="B142" s="101">
        <v>30</v>
      </c>
      <c r="C142" s="112">
        <v>45626</v>
      </c>
      <c r="D142" s="17">
        <v>1259536.1400000001</v>
      </c>
      <c r="E142" s="17">
        <v>33150</v>
      </c>
      <c r="F142" s="17">
        <v>11614.58</v>
      </c>
      <c r="G142" s="17">
        <v>11614.58</v>
      </c>
      <c r="H142" s="17">
        <v>21535.42</v>
      </c>
      <c r="I142" s="17">
        <v>1238000.72</v>
      </c>
      <c r="J142" s="17">
        <v>0</v>
      </c>
      <c r="K142" s="17">
        <v>0</v>
      </c>
      <c r="L142" s="17">
        <v>0</v>
      </c>
      <c r="M142" s="17">
        <v>0</v>
      </c>
      <c r="N142" s="103">
        <v>0</v>
      </c>
      <c r="Z142" s="13">
        <f t="shared" si="2"/>
        <v>0</v>
      </c>
      <c r="AC142" s="16"/>
    </row>
    <row r="143" spans="1:29" ht="15">
      <c r="A143" s="102">
        <v>140</v>
      </c>
      <c r="B143" s="101">
        <v>31</v>
      </c>
      <c r="C143" s="112">
        <v>45657</v>
      </c>
      <c r="D143" s="17">
        <v>1238000.72</v>
      </c>
      <c r="E143" s="17">
        <v>33150</v>
      </c>
      <c r="F143" s="17">
        <v>11796.52</v>
      </c>
      <c r="G143" s="17">
        <v>11796.52</v>
      </c>
      <c r="H143" s="17">
        <v>21353.48</v>
      </c>
      <c r="I143" s="17">
        <v>1216647.24</v>
      </c>
      <c r="J143" s="17">
        <v>0</v>
      </c>
      <c r="K143" s="17">
        <v>0</v>
      </c>
      <c r="L143" s="17">
        <v>0</v>
      </c>
      <c r="M143" s="17">
        <v>0</v>
      </c>
      <c r="N143" s="103">
        <v>0</v>
      </c>
      <c r="Z143" s="13">
        <f t="shared" si="2"/>
        <v>0</v>
      </c>
      <c r="AC143" s="16"/>
    </row>
    <row r="144" spans="1:29" ht="15">
      <c r="A144" s="102">
        <v>141</v>
      </c>
      <c r="B144" s="101">
        <v>31</v>
      </c>
      <c r="C144" s="112">
        <v>45688</v>
      </c>
      <c r="D144" s="17">
        <v>1216647.24</v>
      </c>
      <c r="E144" s="17">
        <v>34441.67</v>
      </c>
      <c r="F144" s="17">
        <v>11624.81</v>
      </c>
      <c r="G144" s="17">
        <v>11624.81</v>
      </c>
      <c r="H144" s="17">
        <v>22816.86</v>
      </c>
      <c r="I144" s="17">
        <v>1193830.3800000001</v>
      </c>
      <c r="J144" s="17">
        <v>0</v>
      </c>
      <c r="K144" s="17">
        <v>0</v>
      </c>
      <c r="L144" s="17">
        <v>0</v>
      </c>
      <c r="M144" s="17">
        <v>0</v>
      </c>
      <c r="N144" s="103">
        <v>0</v>
      </c>
      <c r="Z144" s="13">
        <f t="shared" si="2"/>
        <v>0</v>
      </c>
      <c r="AC144" s="16"/>
    </row>
    <row r="145" spans="1:29" ht="15">
      <c r="A145" s="102">
        <v>142</v>
      </c>
      <c r="B145" s="101">
        <v>28</v>
      </c>
      <c r="C145" s="112">
        <v>45716</v>
      </c>
      <c r="D145" s="17">
        <v>1193830.3800000001</v>
      </c>
      <c r="E145" s="17">
        <v>34441.67</v>
      </c>
      <c r="F145" s="17">
        <v>10302.92</v>
      </c>
      <c r="G145" s="17">
        <v>10302.92</v>
      </c>
      <c r="H145" s="17">
        <v>24138.75</v>
      </c>
      <c r="I145" s="17">
        <v>1169691.6300000001</v>
      </c>
      <c r="J145" s="17">
        <v>0</v>
      </c>
      <c r="K145" s="17">
        <v>0</v>
      </c>
      <c r="L145" s="17">
        <v>0</v>
      </c>
      <c r="M145" s="17">
        <v>0</v>
      </c>
      <c r="N145" s="103">
        <v>0</v>
      </c>
      <c r="Z145" s="13">
        <f t="shared" si="2"/>
        <v>0</v>
      </c>
      <c r="AC145" s="16"/>
    </row>
    <row r="146" spans="1:29" ht="15">
      <c r="A146" s="102">
        <v>143</v>
      </c>
      <c r="B146" s="101">
        <v>31</v>
      </c>
      <c r="C146" s="112">
        <v>45747</v>
      </c>
      <c r="D146" s="17">
        <v>1169691.6300000001</v>
      </c>
      <c r="E146" s="17">
        <v>34441.67</v>
      </c>
      <c r="F146" s="17">
        <v>11176.16</v>
      </c>
      <c r="G146" s="17">
        <v>11176.16</v>
      </c>
      <c r="H146" s="17">
        <v>23265.51</v>
      </c>
      <c r="I146" s="17">
        <v>1146426.12</v>
      </c>
      <c r="J146" s="17">
        <v>0</v>
      </c>
      <c r="K146" s="17">
        <v>0</v>
      </c>
      <c r="L146" s="17">
        <v>0</v>
      </c>
      <c r="M146" s="17">
        <v>0</v>
      </c>
      <c r="N146" s="103">
        <v>0</v>
      </c>
      <c r="Z146" s="13">
        <f t="shared" si="2"/>
        <v>0</v>
      </c>
      <c r="AC146" s="16"/>
    </row>
    <row r="147" spans="1:29" ht="15">
      <c r="A147" s="102">
        <v>144</v>
      </c>
      <c r="B147" s="101">
        <v>30</v>
      </c>
      <c r="C147" s="112">
        <v>45777</v>
      </c>
      <c r="D147" s="17">
        <v>1146426.12</v>
      </c>
      <c r="E147" s="17">
        <v>34441.67</v>
      </c>
      <c r="F147" s="17">
        <v>10600.52</v>
      </c>
      <c r="G147" s="17">
        <v>10600.52</v>
      </c>
      <c r="H147" s="17">
        <v>23841.149999999998</v>
      </c>
      <c r="I147" s="17">
        <v>1122584.97</v>
      </c>
      <c r="J147" s="17">
        <v>0</v>
      </c>
      <c r="K147" s="17">
        <v>0</v>
      </c>
      <c r="L147" s="17">
        <v>0</v>
      </c>
      <c r="M147" s="17">
        <v>0</v>
      </c>
      <c r="N147" s="103">
        <v>0</v>
      </c>
      <c r="Z147" s="13">
        <f t="shared" si="2"/>
        <v>0</v>
      </c>
      <c r="AC147" s="16"/>
    </row>
    <row r="148" spans="1:29" ht="15">
      <c r="A148" s="102">
        <v>145</v>
      </c>
      <c r="B148" s="101">
        <v>31</v>
      </c>
      <c r="C148" s="112">
        <v>45808</v>
      </c>
      <c r="D148" s="17">
        <v>1122584.97</v>
      </c>
      <c r="E148" s="17">
        <v>34441.67</v>
      </c>
      <c r="F148" s="17">
        <v>10726.07</v>
      </c>
      <c r="G148" s="17">
        <v>10726.07</v>
      </c>
      <c r="H148" s="17">
        <v>23715.6</v>
      </c>
      <c r="I148" s="17">
        <v>1098869.37</v>
      </c>
      <c r="J148" s="17">
        <v>0</v>
      </c>
      <c r="K148" s="17">
        <v>0</v>
      </c>
      <c r="L148" s="17">
        <v>0</v>
      </c>
      <c r="M148" s="17">
        <v>0</v>
      </c>
      <c r="N148" s="103">
        <v>0</v>
      </c>
      <c r="Z148" s="13">
        <f t="shared" si="2"/>
        <v>0</v>
      </c>
      <c r="AC148" s="16"/>
    </row>
    <row r="149" spans="1:29" ht="15">
      <c r="A149" s="102">
        <v>146</v>
      </c>
      <c r="B149" s="101">
        <v>30</v>
      </c>
      <c r="C149" s="112">
        <v>45838</v>
      </c>
      <c r="D149" s="17">
        <v>1098869.37</v>
      </c>
      <c r="E149" s="17">
        <v>34441.67</v>
      </c>
      <c r="F149" s="17">
        <v>10160.78</v>
      </c>
      <c r="G149" s="17">
        <v>10160.78</v>
      </c>
      <c r="H149" s="17">
        <v>24280.89</v>
      </c>
      <c r="I149" s="17">
        <v>1074588.48</v>
      </c>
      <c r="J149" s="17">
        <v>0</v>
      </c>
      <c r="K149" s="17">
        <v>0</v>
      </c>
      <c r="L149" s="17">
        <v>0</v>
      </c>
      <c r="M149" s="17">
        <v>0</v>
      </c>
      <c r="N149" s="103">
        <v>0</v>
      </c>
      <c r="Z149" s="13">
        <f t="shared" si="2"/>
        <v>0</v>
      </c>
      <c r="AC149" s="16"/>
    </row>
    <row r="150" spans="1:29" ht="15">
      <c r="A150" s="102">
        <v>147</v>
      </c>
      <c r="B150" s="101">
        <v>31</v>
      </c>
      <c r="C150" s="112">
        <v>45869</v>
      </c>
      <c r="D150" s="17">
        <v>1074588.48</v>
      </c>
      <c r="E150" s="17">
        <v>34441.67</v>
      </c>
      <c r="F150" s="17">
        <v>10267.47</v>
      </c>
      <c r="G150" s="17">
        <v>10267.47</v>
      </c>
      <c r="H150" s="17">
        <v>24174.199999999997</v>
      </c>
      <c r="I150" s="17">
        <v>1050414.28</v>
      </c>
      <c r="J150" s="17">
        <v>0</v>
      </c>
      <c r="K150" s="17">
        <v>0</v>
      </c>
      <c r="L150" s="17">
        <v>0</v>
      </c>
      <c r="M150" s="17">
        <v>0</v>
      </c>
      <c r="N150" s="103">
        <v>0</v>
      </c>
      <c r="Z150" s="13">
        <f t="shared" si="2"/>
        <v>0</v>
      </c>
      <c r="AC150" s="16"/>
    </row>
    <row r="151" spans="1:29" ht="15">
      <c r="A151" s="102">
        <v>148</v>
      </c>
      <c r="B151" s="101">
        <v>31</v>
      </c>
      <c r="C151" s="112">
        <v>45900</v>
      </c>
      <c r="D151" s="17">
        <v>1050414.28</v>
      </c>
      <c r="E151" s="17">
        <v>34441.67</v>
      </c>
      <c r="F151" s="17">
        <v>10036.49</v>
      </c>
      <c r="G151" s="17">
        <v>10036.49</v>
      </c>
      <c r="H151" s="17">
        <v>24405.18</v>
      </c>
      <c r="I151" s="17">
        <v>1026009.1</v>
      </c>
      <c r="J151" s="17">
        <v>0</v>
      </c>
      <c r="K151" s="17">
        <v>0</v>
      </c>
      <c r="L151" s="17">
        <v>0</v>
      </c>
      <c r="M151" s="17">
        <v>0</v>
      </c>
      <c r="N151" s="103">
        <v>0</v>
      </c>
      <c r="Z151" s="13">
        <f t="shared" si="2"/>
        <v>0</v>
      </c>
      <c r="AC151" s="16"/>
    </row>
    <row r="152" spans="1:29" ht="15">
      <c r="A152" s="102">
        <v>149</v>
      </c>
      <c r="B152" s="101">
        <v>30</v>
      </c>
      <c r="C152" s="112">
        <v>45930</v>
      </c>
      <c r="D152" s="17">
        <v>1026009.1</v>
      </c>
      <c r="E152" s="17">
        <v>34441.67</v>
      </c>
      <c r="F152" s="17">
        <v>9487.07</v>
      </c>
      <c r="G152" s="17">
        <v>9487.07</v>
      </c>
      <c r="H152" s="17">
        <v>24954.6</v>
      </c>
      <c r="I152" s="17">
        <v>1001054.5</v>
      </c>
      <c r="J152" s="17">
        <v>0</v>
      </c>
      <c r="K152" s="17">
        <v>0</v>
      </c>
      <c r="L152" s="17">
        <v>0</v>
      </c>
      <c r="M152" s="17">
        <v>0</v>
      </c>
      <c r="N152" s="103">
        <v>0</v>
      </c>
      <c r="Z152" s="13">
        <f t="shared" si="2"/>
        <v>0</v>
      </c>
      <c r="AC152" s="16"/>
    </row>
    <row r="153" spans="1:29" ht="15">
      <c r="A153" s="102">
        <v>150</v>
      </c>
      <c r="B153" s="101">
        <v>31</v>
      </c>
      <c r="C153" s="112">
        <v>45961</v>
      </c>
      <c r="D153" s="17">
        <v>1001054.5</v>
      </c>
      <c r="E153" s="17">
        <v>34441.67</v>
      </c>
      <c r="F153" s="17">
        <v>9564.87</v>
      </c>
      <c r="G153" s="17">
        <v>9564.87</v>
      </c>
      <c r="H153" s="17">
        <v>24876.799999999996</v>
      </c>
      <c r="I153" s="17">
        <v>976177.7000000001</v>
      </c>
      <c r="J153" s="17">
        <v>0</v>
      </c>
      <c r="K153" s="17">
        <v>0</v>
      </c>
      <c r="L153" s="17">
        <v>0</v>
      </c>
      <c r="M153" s="17">
        <v>0</v>
      </c>
      <c r="N153" s="103">
        <v>0</v>
      </c>
      <c r="Z153" s="13">
        <f t="shared" si="2"/>
        <v>0</v>
      </c>
      <c r="AC153" s="16"/>
    </row>
    <row r="154" spans="1:29" ht="15">
      <c r="A154" s="102">
        <v>151</v>
      </c>
      <c r="B154" s="101">
        <v>30</v>
      </c>
      <c r="C154" s="112">
        <v>45991</v>
      </c>
      <c r="D154" s="17">
        <v>976177.7000000001</v>
      </c>
      <c r="E154" s="17">
        <v>34441.67</v>
      </c>
      <c r="F154" s="17">
        <v>9026.300000000001</v>
      </c>
      <c r="G154" s="17">
        <v>9026.300000000001</v>
      </c>
      <c r="H154" s="17">
        <v>25415.369999999995</v>
      </c>
      <c r="I154" s="17">
        <v>950762.3300000001</v>
      </c>
      <c r="J154" s="17">
        <v>0</v>
      </c>
      <c r="K154" s="17">
        <v>0</v>
      </c>
      <c r="L154" s="17">
        <v>0</v>
      </c>
      <c r="M154" s="17">
        <v>0</v>
      </c>
      <c r="N154" s="103">
        <v>0</v>
      </c>
      <c r="Z154" s="13">
        <f t="shared" si="2"/>
        <v>0</v>
      </c>
      <c r="AC154" s="16"/>
    </row>
    <row r="155" spans="1:29" ht="15">
      <c r="A155" s="102">
        <v>152</v>
      </c>
      <c r="B155" s="101">
        <v>31</v>
      </c>
      <c r="C155" s="112">
        <v>46022</v>
      </c>
      <c r="D155" s="17">
        <v>950762.3300000001</v>
      </c>
      <c r="E155" s="17">
        <v>34441.67</v>
      </c>
      <c r="F155" s="17">
        <v>9084.34</v>
      </c>
      <c r="G155" s="17">
        <v>9084.34</v>
      </c>
      <c r="H155" s="17">
        <v>25357.329999999998</v>
      </c>
      <c r="I155" s="17">
        <v>925405</v>
      </c>
      <c r="J155" s="17">
        <v>0</v>
      </c>
      <c r="K155" s="17">
        <v>0</v>
      </c>
      <c r="L155" s="17">
        <v>0</v>
      </c>
      <c r="M155" s="17">
        <v>0</v>
      </c>
      <c r="N155" s="103">
        <v>0</v>
      </c>
      <c r="Z155" s="13">
        <f t="shared" si="2"/>
        <v>0</v>
      </c>
      <c r="AC155" s="16"/>
    </row>
    <row r="156" spans="1:29" ht="15">
      <c r="A156" s="102">
        <v>153</v>
      </c>
      <c r="B156" s="101">
        <v>31</v>
      </c>
      <c r="C156" s="112">
        <v>46053</v>
      </c>
      <c r="D156" s="17">
        <v>925405</v>
      </c>
      <c r="E156" s="17">
        <v>35233.33</v>
      </c>
      <c r="F156" s="17">
        <v>8842.050000000001</v>
      </c>
      <c r="G156" s="17">
        <v>8842.050000000001</v>
      </c>
      <c r="H156" s="17">
        <v>26391.28</v>
      </c>
      <c r="I156" s="17">
        <v>899013.72</v>
      </c>
      <c r="J156" s="17">
        <v>0</v>
      </c>
      <c r="K156" s="17">
        <v>0</v>
      </c>
      <c r="L156" s="17">
        <v>0</v>
      </c>
      <c r="M156" s="17">
        <v>0</v>
      </c>
      <c r="N156" s="103">
        <v>0</v>
      </c>
      <c r="Z156" s="13">
        <f t="shared" si="2"/>
        <v>0</v>
      </c>
      <c r="AC156" s="16"/>
    </row>
    <row r="157" spans="1:29" ht="15">
      <c r="A157" s="102">
        <v>154</v>
      </c>
      <c r="B157" s="101">
        <v>28</v>
      </c>
      <c r="C157" s="112">
        <v>46081</v>
      </c>
      <c r="D157" s="17">
        <v>899013.72</v>
      </c>
      <c r="E157" s="17">
        <v>35233.33</v>
      </c>
      <c r="F157" s="17">
        <v>7758.610000000001</v>
      </c>
      <c r="G157" s="17">
        <v>7758.610000000001</v>
      </c>
      <c r="H157" s="17">
        <v>27474.72</v>
      </c>
      <c r="I157" s="17">
        <v>871539</v>
      </c>
      <c r="J157" s="17">
        <v>0</v>
      </c>
      <c r="K157" s="17">
        <v>0</v>
      </c>
      <c r="L157" s="17">
        <v>0</v>
      </c>
      <c r="M157" s="17">
        <v>0</v>
      </c>
      <c r="N157" s="103">
        <v>0</v>
      </c>
      <c r="Z157" s="13">
        <f t="shared" si="2"/>
        <v>0</v>
      </c>
      <c r="AC157" s="16"/>
    </row>
    <row r="158" spans="1:29" ht="15">
      <c r="A158" s="102">
        <v>155</v>
      </c>
      <c r="B158" s="101">
        <v>31</v>
      </c>
      <c r="C158" s="112">
        <v>46112</v>
      </c>
      <c r="D158" s="17">
        <v>871539</v>
      </c>
      <c r="E158" s="17">
        <v>35233.33</v>
      </c>
      <c r="F158" s="17">
        <v>8327.380000000001</v>
      </c>
      <c r="G158" s="17">
        <v>8327.380000000001</v>
      </c>
      <c r="H158" s="17">
        <v>26905.95</v>
      </c>
      <c r="I158" s="17">
        <v>844633.05</v>
      </c>
      <c r="J158" s="17">
        <v>0</v>
      </c>
      <c r="K158" s="17">
        <v>0</v>
      </c>
      <c r="L158" s="17">
        <v>0</v>
      </c>
      <c r="M158" s="17">
        <v>0</v>
      </c>
      <c r="N158" s="103">
        <v>0</v>
      </c>
      <c r="Z158" s="13">
        <f t="shared" si="2"/>
        <v>0</v>
      </c>
      <c r="AC158" s="16"/>
    </row>
    <row r="159" spans="1:29" ht="15">
      <c r="A159" s="102">
        <v>156</v>
      </c>
      <c r="B159" s="101">
        <v>30</v>
      </c>
      <c r="C159" s="112">
        <v>46142</v>
      </c>
      <c r="D159" s="17">
        <v>844633.05</v>
      </c>
      <c r="E159" s="17">
        <v>35233.33</v>
      </c>
      <c r="F159" s="17">
        <v>7809.96</v>
      </c>
      <c r="G159" s="17">
        <v>7809.96</v>
      </c>
      <c r="H159" s="17">
        <v>27423.370000000003</v>
      </c>
      <c r="I159" s="17">
        <v>817209.68</v>
      </c>
      <c r="J159" s="17">
        <v>0</v>
      </c>
      <c r="K159" s="17">
        <v>0</v>
      </c>
      <c r="L159" s="17">
        <v>0</v>
      </c>
      <c r="M159" s="17">
        <v>0</v>
      </c>
      <c r="N159" s="103">
        <v>0</v>
      </c>
      <c r="Z159" s="13">
        <f t="shared" si="2"/>
        <v>0</v>
      </c>
      <c r="AC159" s="16"/>
    </row>
    <row r="160" spans="1:29" ht="15">
      <c r="A160" s="102">
        <v>157</v>
      </c>
      <c r="B160" s="101">
        <v>31</v>
      </c>
      <c r="C160" s="112">
        <v>46173</v>
      </c>
      <c r="D160" s="17">
        <v>817209.68</v>
      </c>
      <c r="E160" s="17">
        <v>35233.33</v>
      </c>
      <c r="F160" s="17">
        <v>7808.27</v>
      </c>
      <c r="G160" s="17">
        <v>7808.27</v>
      </c>
      <c r="H160" s="17">
        <v>27425.06</v>
      </c>
      <c r="I160" s="17">
        <v>789784.62</v>
      </c>
      <c r="J160" s="17">
        <v>0</v>
      </c>
      <c r="K160" s="17">
        <v>0</v>
      </c>
      <c r="L160" s="17">
        <v>0</v>
      </c>
      <c r="M160" s="17">
        <v>0</v>
      </c>
      <c r="N160" s="103">
        <v>0</v>
      </c>
      <c r="Z160" s="13">
        <f t="shared" si="2"/>
        <v>0</v>
      </c>
      <c r="AC160" s="16"/>
    </row>
    <row r="161" spans="1:29" ht="15">
      <c r="A161" s="102">
        <v>158</v>
      </c>
      <c r="B161" s="101">
        <v>30</v>
      </c>
      <c r="C161" s="112">
        <v>46203</v>
      </c>
      <c r="D161" s="17">
        <v>789784.62</v>
      </c>
      <c r="E161" s="17">
        <v>35233.33</v>
      </c>
      <c r="F161" s="17">
        <v>7302.8</v>
      </c>
      <c r="G161" s="17">
        <v>7302.8</v>
      </c>
      <c r="H161" s="17">
        <v>27930.530000000002</v>
      </c>
      <c r="I161" s="17">
        <v>761854.09</v>
      </c>
      <c r="J161" s="17">
        <v>0</v>
      </c>
      <c r="K161" s="17">
        <v>0</v>
      </c>
      <c r="L161" s="17">
        <v>0</v>
      </c>
      <c r="M161" s="17">
        <v>0</v>
      </c>
      <c r="N161" s="103">
        <v>0</v>
      </c>
      <c r="Z161" s="13">
        <f t="shared" si="2"/>
        <v>0</v>
      </c>
      <c r="AC161" s="16"/>
    </row>
    <row r="162" spans="1:29" ht="15">
      <c r="A162" s="102">
        <v>159</v>
      </c>
      <c r="B162" s="101">
        <v>31</v>
      </c>
      <c r="C162" s="112">
        <v>46234</v>
      </c>
      <c r="D162" s="17">
        <v>761854.09</v>
      </c>
      <c r="E162" s="17">
        <v>35233.33</v>
      </c>
      <c r="F162" s="17">
        <v>7279.360000000001</v>
      </c>
      <c r="G162" s="17">
        <v>7279.360000000001</v>
      </c>
      <c r="H162" s="17">
        <v>27953.97</v>
      </c>
      <c r="I162" s="17">
        <v>733900.12</v>
      </c>
      <c r="J162" s="17">
        <v>0</v>
      </c>
      <c r="K162" s="17">
        <v>0</v>
      </c>
      <c r="L162" s="17">
        <v>0</v>
      </c>
      <c r="M162" s="17">
        <v>0</v>
      </c>
      <c r="N162" s="103">
        <v>0</v>
      </c>
      <c r="Z162" s="13">
        <f t="shared" si="2"/>
        <v>0</v>
      </c>
      <c r="AC162" s="16"/>
    </row>
    <row r="163" spans="1:29" ht="15">
      <c r="A163" s="102">
        <v>160</v>
      </c>
      <c r="B163" s="101">
        <v>31</v>
      </c>
      <c r="C163" s="112">
        <v>46265</v>
      </c>
      <c r="D163" s="17">
        <v>733900.12</v>
      </c>
      <c r="E163" s="17">
        <v>35233.33</v>
      </c>
      <c r="F163" s="17">
        <v>7012.26</v>
      </c>
      <c r="G163" s="17">
        <v>7012.26</v>
      </c>
      <c r="H163" s="17">
        <v>28221.07</v>
      </c>
      <c r="I163" s="17">
        <v>705679.05</v>
      </c>
      <c r="J163" s="17">
        <v>0</v>
      </c>
      <c r="K163" s="17">
        <v>0</v>
      </c>
      <c r="L163" s="17">
        <v>0</v>
      </c>
      <c r="M163" s="17">
        <v>0</v>
      </c>
      <c r="N163" s="103">
        <v>0</v>
      </c>
      <c r="Z163" s="13">
        <f t="shared" si="2"/>
        <v>0</v>
      </c>
      <c r="AC163" s="16"/>
    </row>
    <row r="164" spans="1:29" ht="15">
      <c r="A164" s="102">
        <v>161</v>
      </c>
      <c r="B164" s="101">
        <v>30</v>
      </c>
      <c r="C164" s="112">
        <v>46295</v>
      </c>
      <c r="D164" s="17">
        <v>705679.05</v>
      </c>
      <c r="E164" s="17">
        <v>35233.33</v>
      </c>
      <c r="F164" s="17">
        <v>6525.110000000001</v>
      </c>
      <c r="G164" s="17">
        <v>6525.110000000001</v>
      </c>
      <c r="H164" s="17">
        <v>28708.22</v>
      </c>
      <c r="I164" s="17">
        <v>676970.83</v>
      </c>
      <c r="J164" s="17">
        <v>0</v>
      </c>
      <c r="K164" s="17">
        <v>0</v>
      </c>
      <c r="L164" s="17">
        <v>0</v>
      </c>
      <c r="M164" s="17">
        <v>0</v>
      </c>
      <c r="N164" s="103">
        <v>0</v>
      </c>
      <c r="Z164" s="13">
        <f t="shared" si="2"/>
        <v>0</v>
      </c>
      <c r="AC164" s="16"/>
    </row>
    <row r="165" spans="1:29" ht="15">
      <c r="A165" s="102">
        <v>162</v>
      </c>
      <c r="B165" s="101">
        <v>31</v>
      </c>
      <c r="C165" s="112">
        <v>46326</v>
      </c>
      <c r="D165" s="17">
        <v>676970.83</v>
      </c>
      <c r="E165" s="17">
        <v>35233.33</v>
      </c>
      <c r="F165" s="17">
        <v>6468.32</v>
      </c>
      <c r="G165" s="17">
        <v>6468.32</v>
      </c>
      <c r="H165" s="17">
        <v>28765.010000000002</v>
      </c>
      <c r="I165" s="17">
        <v>648205.8200000001</v>
      </c>
      <c r="J165" s="17">
        <v>0</v>
      </c>
      <c r="K165" s="17">
        <v>0</v>
      </c>
      <c r="L165" s="17">
        <v>0</v>
      </c>
      <c r="M165" s="17">
        <v>0</v>
      </c>
      <c r="N165" s="103">
        <v>0</v>
      </c>
      <c r="Z165" s="13">
        <f t="shared" si="2"/>
        <v>0</v>
      </c>
      <c r="AC165" s="16"/>
    </row>
    <row r="166" spans="1:29" ht="15">
      <c r="A166" s="102">
        <v>163</v>
      </c>
      <c r="B166" s="101">
        <v>30</v>
      </c>
      <c r="C166" s="112">
        <v>46356</v>
      </c>
      <c r="D166" s="17">
        <v>648205.8200000001</v>
      </c>
      <c r="E166" s="17">
        <v>35233.33</v>
      </c>
      <c r="F166" s="17">
        <v>5993.68</v>
      </c>
      <c r="G166" s="17">
        <v>5993.68</v>
      </c>
      <c r="H166" s="17">
        <v>29239.65</v>
      </c>
      <c r="I166" s="17">
        <v>618966.17</v>
      </c>
      <c r="J166" s="17">
        <v>0</v>
      </c>
      <c r="K166" s="17">
        <v>0</v>
      </c>
      <c r="L166" s="17">
        <v>0</v>
      </c>
      <c r="M166" s="17">
        <v>0</v>
      </c>
      <c r="N166" s="103">
        <v>0</v>
      </c>
      <c r="Z166" s="13">
        <f t="shared" si="2"/>
        <v>0</v>
      </c>
      <c r="AC166" s="16"/>
    </row>
    <row r="167" spans="1:29" ht="15">
      <c r="A167" s="102">
        <v>164</v>
      </c>
      <c r="B167" s="101">
        <v>31</v>
      </c>
      <c r="C167" s="112">
        <v>46387</v>
      </c>
      <c r="D167" s="17">
        <v>618966.17</v>
      </c>
      <c r="E167" s="17">
        <v>35233.33</v>
      </c>
      <c r="F167" s="17">
        <v>5914.09</v>
      </c>
      <c r="G167" s="17">
        <v>5914.09</v>
      </c>
      <c r="H167" s="17">
        <v>29319.24</v>
      </c>
      <c r="I167" s="17">
        <v>589646.93</v>
      </c>
      <c r="J167" s="17">
        <v>0</v>
      </c>
      <c r="K167" s="17">
        <v>0</v>
      </c>
      <c r="L167" s="17">
        <v>0</v>
      </c>
      <c r="M167" s="17">
        <v>0</v>
      </c>
      <c r="N167" s="103">
        <v>0</v>
      </c>
      <c r="Z167" s="13">
        <f t="shared" si="2"/>
        <v>0</v>
      </c>
      <c r="AC167" s="16"/>
    </row>
    <row r="168" spans="1:29" ht="15">
      <c r="A168" s="102">
        <v>165</v>
      </c>
      <c r="B168" s="101">
        <v>31</v>
      </c>
      <c r="C168" s="112">
        <v>46418</v>
      </c>
      <c r="D168" s="17">
        <v>589646.93</v>
      </c>
      <c r="E168" s="17">
        <v>36041.67</v>
      </c>
      <c r="F168" s="17">
        <v>5633.96</v>
      </c>
      <c r="G168" s="17">
        <v>5633.96</v>
      </c>
      <c r="H168" s="17">
        <v>30407.71</v>
      </c>
      <c r="I168" s="17">
        <v>559239.22</v>
      </c>
      <c r="J168" s="17">
        <v>0</v>
      </c>
      <c r="K168" s="17">
        <v>0</v>
      </c>
      <c r="L168" s="17">
        <v>0</v>
      </c>
      <c r="M168" s="17">
        <v>0</v>
      </c>
      <c r="N168" s="103">
        <v>0</v>
      </c>
      <c r="Z168" s="13">
        <f t="shared" si="2"/>
        <v>0</v>
      </c>
      <c r="AC168" s="16"/>
    </row>
    <row r="169" spans="1:29" ht="15">
      <c r="A169" s="102">
        <v>166</v>
      </c>
      <c r="B169" s="101">
        <v>28</v>
      </c>
      <c r="C169" s="112">
        <v>46446</v>
      </c>
      <c r="D169" s="17">
        <v>559239.22</v>
      </c>
      <c r="E169" s="17">
        <v>36041.67</v>
      </c>
      <c r="F169" s="17">
        <v>4826.31</v>
      </c>
      <c r="G169" s="17">
        <v>4826.31</v>
      </c>
      <c r="H169" s="17">
        <v>31215.359999999997</v>
      </c>
      <c r="I169" s="17">
        <v>528023.86</v>
      </c>
      <c r="J169" s="17">
        <v>0</v>
      </c>
      <c r="K169" s="17">
        <v>0</v>
      </c>
      <c r="L169" s="17">
        <v>0</v>
      </c>
      <c r="M169" s="17">
        <v>0</v>
      </c>
      <c r="N169" s="103">
        <v>0</v>
      </c>
      <c r="Z169" s="13">
        <f t="shared" si="2"/>
        <v>0</v>
      </c>
      <c r="AC169" s="16"/>
    </row>
    <row r="170" spans="1:29" ht="15">
      <c r="A170" s="102">
        <v>167</v>
      </c>
      <c r="B170" s="101">
        <v>31</v>
      </c>
      <c r="C170" s="112">
        <v>46477</v>
      </c>
      <c r="D170" s="17">
        <v>528023.86</v>
      </c>
      <c r="E170" s="17">
        <v>36041.67</v>
      </c>
      <c r="F170" s="17">
        <v>5045.16</v>
      </c>
      <c r="G170" s="17">
        <v>5045.16</v>
      </c>
      <c r="H170" s="17">
        <v>30996.51</v>
      </c>
      <c r="I170" s="17">
        <v>497027.35000000003</v>
      </c>
      <c r="J170" s="17">
        <v>0</v>
      </c>
      <c r="K170" s="17">
        <v>0</v>
      </c>
      <c r="L170" s="17">
        <v>0</v>
      </c>
      <c r="M170" s="17">
        <v>0</v>
      </c>
      <c r="N170" s="103">
        <v>0</v>
      </c>
      <c r="Z170" s="13">
        <f t="shared" si="2"/>
        <v>0</v>
      </c>
      <c r="AC170" s="16"/>
    </row>
    <row r="171" spans="1:29" ht="15">
      <c r="A171" s="102">
        <v>168</v>
      </c>
      <c r="B171" s="101">
        <v>30</v>
      </c>
      <c r="C171" s="112">
        <v>46507</v>
      </c>
      <c r="D171" s="17">
        <v>497027.35000000003</v>
      </c>
      <c r="E171" s="17">
        <v>36041.67</v>
      </c>
      <c r="F171" s="17">
        <v>4595.8</v>
      </c>
      <c r="G171" s="17">
        <v>4595.8</v>
      </c>
      <c r="H171" s="17">
        <v>31445.87</v>
      </c>
      <c r="I171" s="17">
        <v>465581.48</v>
      </c>
      <c r="J171" s="17">
        <v>0</v>
      </c>
      <c r="K171" s="17">
        <v>0</v>
      </c>
      <c r="L171" s="17">
        <v>0</v>
      </c>
      <c r="M171" s="17">
        <v>0</v>
      </c>
      <c r="N171" s="103">
        <v>0</v>
      </c>
      <c r="Z171" s="13">
        <f t="shared" si="2"/>
        <v>0</v>
      </c>
      <c r="AC171" s="16"/>
    </row>
    <row r="172" spans="1:29" ht="15">
      <c r="A172" s="102">
        <v>169</v>
      </c>
      <c r="B172" s="101">
        <v>31</v>
      </c>
      <c r="C172" s="112">
        <v>46538</v>
      </c>
      <c r="D172" s="17">
        <v>465581.48</v>
      </c>
      <c r="E172" s="17">
        <v>36041.67</v>
      </c>
      <c r="F172" s="17">
        <v>4448.54</v>
      </c>
      <c r="G172" s="17">
        <v>4448.54</v>
      </c>
      <c r="H172" s="17">
        <v>31593.129999999997</v>
      </c>
      <c r="I172" s="17">
        <v>433988.35000000003</v>
      </c>
      <c r="J172" s="17">
        <v>0</v>
      </c>
      <c r="K172" s="17">
        <v>0</v>
      </c>
      <c r="L172" s="17">
        <v>0</v>
      </c>
      <c r="M172" s="17">
        <v>0</v>
      </c>
      <c r="N172" s="103">
        <v>0</v>
      </c>
      <c r="Z172" s="13">
        <f t="shared" si="2"/>
        <v>0</v>
      </c>
      <c r="AC172" s="16"/>
    </row>
    <row r="173" spans="1:29" ht="15">
      <c r="A173" s="102">
        <v>170</v>
      </c>
      <c r="B173" s="101">
        <v>30</v>
      </c>
      <c r="C173" s="112">
        <v>46568</v>
      </c>
      <c r="D173" s="17">
        <v>433988.35000000003</v>
      </c>
      <c r="E173" s="17">
        <v>36041.67</v>
      </c>
      <c r="F173" s="17">
        <v>4012.9100000000003</v>
      </c>
      <c r="G173" s="17">
        <v>4012.9100000000003</v>
      </c>
      <c r="H173" s="17">
        <v>32028.76</v>
      </c>
      <c r="I173" s="17">
        <v>401959.59</v>
      </c>
      <c r="J173" s="17">
        <v>0</v>
      </c>
      <c r="K173" s="17">
        <v>0</v>
      </c>
      <c r="L173" s="17">
        <v>0</v>
      </c>
      <c r="M173" s="17">
        <v>0</v>
      </c>
      <c r="N173" s="103">
        <v>0</v>
      </c>
      <c r="Z173" s="13">
        <f t="shared" si="2"/>
        <v>0</v>
      </c>
      <c r="AC173" s="16"/>
    </row>
    <row r="174" spans="1:29" ht="15">
      <c r="A174" s="102">
        <v>171</v>
      </c>
      <c r="B174" s="101">
        <v>31</v>
      </c>
      <c r="C174" s="112">
        <v>46599</v>
      </c>
      <c r="D174" s="17">
        <v>401959.59</v>
      </c>
      <c r="E174" s="17">
        <v>36041.67</v>
      </c>
      <c r="F174" s="17">
        <v>3840.64</v>
      </c>
      <c r="G174" s="17">
        <v>3840.64</v>
      </c>
      <c r="H174" s="17">
        <v>32201.03</v>
      </c>
      <c r="I174" s="17">
        <v>369758.56</v>
      </c>
      <c r="J174" s="17">
        <v>0</v>
      </c>
      <c r="K174" s="17">
        <v>0</v>
      </c>
      <c r="L174" s="17">
        <v>0</v>
      </c>
      <c r="M174" s="17">
        <v>0</v>
      </c>
      <c r="N174" s="103">
        <v>0</v>
      </c>
      <c r="Z174" s="13">
        <f t="shared" si="2"/>
        <v>0</v>
      </c>
      <c r="AC174" s="16"/>
    </row>
    <row r="175" spans="1:29" ht="15">
      <c r="A175" s="102">
        <v>172</v>
      </c>
      <c r="B175" s="101">
        <v>31</v>
      </c>
      <c r="C175" s="112">
        <v>46630</v>
      </c>
      <c r="D175" s="17">
        <v>369758.56</v>
      </c>
      <c r="E175" s="17">
        <v>36041.67</v>
      </c>
      <c r="F175" s="17">
        <v>3532.9700000000003</v>
      </c>
      <c r="G175" s="17">
        <v>3532.9700000000003</v>
      </c>
      <c r="H175" s="17">
        <v>32508.699999999997</v>
      </c>
      <c r="I175" s="17">
        <v>337249.86</v>
      </c>
      <c r="J175" s="17">
        <v>0</v>
      </c>
      <c r="K175" s="17">
        <v>0</v>
      </c>
      <c r="L175" s="17">
        <v>0</v>
      </c>
      <c r="M175" s="17">
        <v>0</v>
      </c>
      <c r="N175" s="103">
        <v>0</v>
      </c>
      <c r="Z175" s="13">
        <f t="shared" si="2"/>
        <v>0</v>
      </c>
      <c r="AC175" s="16"/>
    </row>
    <row r="176" spans="1:29" ht="15">
      <c r="A176" s="102">
        <v>173</v>
      </c>
      <c r="B176" s="101">
        <v>30</v>
      </c>
      <c r="C176" s="112">
        <v>46660</v>
      </c>
      <c r="D176" s="17">
        <v>337249.86</v>
      </c>
      <c r="E176" s="17">
        <v>36041.67</v>
      </c>
      <c r="F176" s="17">
        <v>3118.41</v>
      </c>
      <c r="G176" s="17">
        <v>3118.41</v>
      </c>
      <c r="H176" s="17">
        <v>32923.259999999995</v>
      </c>
      <c r="I176" s="17">
        <v>304326.60000000003</v>
      </c>
      <c r="J176" s="17">
        <v>0</v>
      </c>
      <c r="K176" s="17">
        <v>0</v>
      </c>
      <c r="L176" s="17">
        <v>0</v>
      </c>
      <c r="M176" s="17">
        <v>0</v>
      </c>
      <c r="N176" s="103">
        <v>0</v>
      </c>
      <c r="Z176" s="13">
        <f t="shared" si="2"/>
        <v>0</v>
      </c>
      <c r="AC176" s="16"/>
    </row>
    <row r="177" spans="1:29" ht="15">
      <c r="A177" s="102">
        <v>174</v>
      </c>
      <c r="B177" s="101">
        <v>31</v>
      </c>
      <c r="C177" s="112">
        <v>46691</v>
      </c>
      <c r="D177" s="17">
        <v>304326.60000000003</v>
      </c>
      <c r="E177" s="17">
        <v>36041.67</v>
      </c>
      <c r="F177" s="17">
        <v>2907.78</v>
      </c>
      <c r="G177" s="17">
        <v>2907.78</v>
      </c>
      <c r="H177" s="17">
        <v>33133.89</v>
      </c>
      <c r="I177" s="17">
        <v>271192.71</v>
      </c>
      <c r="J177" s="17">
        <v>0</v>
      </c>
      <c r="K177" s="17">
        <v>0</v>
      </c>
      <c r="L177" s="17">
        <v>0</v>
      </c>
      <c r="M177" s="17">
        <v>0</v>
      </c>
      <c r="N177" s="103">
        <v>0</v>
      </c>
      <c r="Z177" s="13">
        <f t="shared" si="2"/>
        <v>0</v>
      </c>
      <c r="AC177" s="16"/>
    </row>
    <row r="178" spans="1:29" ht="15">
      <c r="A178" s="102">
        <v>175</v>
      </c>
      <c r="B178" s="101">
        <v>30</v>
      </c>
      <c r="C178" s="112">
        <v>46721</v>
      </c>
      <c r="D178" s="17">
        <v>271192.71</v>
      </c>
      <c r="E178" s="17">
        <v>36041.67</v>
      </c>
      <c r="F178" s="17">
        <v>2507.6</v>
      </c>
      <c r="G178" s="17">
        <v>2507.6</v>
      </c>
      <c r="H178" s="17">
        <v>33534.07</v>
      </c>
      <c r="I178" s="17">
        <v>237658.64</v>
      </c>
      <c r="J178" s="17">
        <v>0</v>
      </c>
      <c r="K178" s="17">
        <v>0</v>
      </c>
      <c r="L178" s="17">
        <v>0</v>
      </c>
      <c r="M178" s="17">
        <v>0</v>
      </c>
      <c r="N178" s="103">
        <v>0</v>
      </c>
      <c r="Z178" s="13">
        <f t="shared" si="2"/>
        <v>0</v>
      </c>
      <c r="AC178" s="16"/>
    </row>
    <row r="179" spans="1:29" ht="15">
      <c r="A179" s="102">
        <v>176</v>
      </c>
      <c r="B179" s="101">
        <v>31</v>
      </c>
      <c r="C179" s="112">
        <v>46752</v>
      </c>
      <c r="D179" s="17">
        <v>237658.64</v>
      </c>
      <c r="E179" s="17">
        <v>36041.67</v>
      </c>
      <c r="F179" s="17">
        <v>2270.78</v>
      </c>
      <c r="G179" s="17">
        <v>2270.78</v>
      </c>
      <c r="H179" s="17">
        <v>33770.89</v>
      </c>
      <c r="I179" s="17">
        <v>203887.75</v>
      </c>
      <c r="J179" s="17">
        <v>0</v>
      </c>
      <c r="K179" s="17">
        <v>0</v>
      </c>
      <c r="L179" s="17">
        <v>0</v>
      </c>
      <c r="M179" s="17">
        <v>0</v>
      </c>
      <c r="N179" s="103">
        <v>0</v>
      </c>
      <c r="Z179" s="13">
        <f t="shared" si="2"/>
        <v>0</v>
      </c>
      <c r="AC179" s="16"/>
    </row>
    <row r="180" spans="1:29" ht="15">
      <c r="A180" s="102">
        <v>177</v>
      </c>
      <c r="B180" s="101">
        <v>31</v>
      </c>
      <c r="C180" s="112">
        <v>46783</v>
      </c>
      <c r="D180" s="17">
        <v>203887.75</v>
      </c>
      <c r="E180" s="17">
        <v>36875</v>
      </c>
      <c r="F180" s="17">
        <v>1942.78</v>
      </c>
      <c r="G180" s="17">
        <v>1942.78</v>
      </c>
      <c r="H180" s="17">
        <v>34932.22</v>
      </c>
      <c r="I180" s="17">
        <v>168955.53</v>
      </c>
      <c r="J180" s="17">
        <v>0</v>
      </c>
      <c r="K180" s="17">
        <v>0</v>
      </c>
      <c r="L180" s="17">
        <v>0</v>
      </c>
      <c r="M180" s="17">
        <v>0</v>
      </c>
      <c r="N180" s="103">
        <v>0</v>
      </c>
      <c r="Z180" s="13">
        <f t="shared" si="2"/>
        <v>0</v>
      </c>
      <c r="AC180" s="16"/>
    </row>
    <row r="181" spans="1:29" ht="15">
      <c r="A181" s="102">
        <v>178</v>
      </c>
      <c r="B181" s="101">
        <v>29</v>
      </c>
      <c r="C181" s="112">
        <v>46812</v>
      </c>
      <c r="D181" s="17">
        <v>168955.53</v>
      </c>
      <c r="E181" s="17">
        <v>36875</v>
      </c>
      <c r="F181" s="17">
        <v>1506.06</v>
      </c>
      <c r="G181" s="17">
        <v>1506.06</v>
      </c>
      <c r="H181" s="17">
        <v>35368.94</v>
      </c>
      <c r="I181" s="17">
        <v>133586.59</v>
      </c>
      <c r="J181" s="17">
        <v>0</v>
      </c>
      <c r="K181" s="17">
        <v>0</v>
      </c>
      <c r="L181" s="17">
        <v>0</v>
      </c>
      <c r="M181" s="17">
        <v>0</v>
      </c>
      <c r="N181" s="103">
        <v>0</v>
      </c>
      <c r="Z181" s="13">
        <f t="shared" si="2"/>
        <v>0</v>
      </c>
      <c r="AC181" s="16"/>
    </row>
    <row r="182" spans="1:29" ht="15">
      <c r="A182" s="102">
        <v>179</v>
      </c>
      <c r="B182" s="101">
        <v>31</v>
      </c>
      <c r="C182" s="112">
        <v>46843</v>
      </c>
      <c r="D182" s="17">
        <v>133586.59</v>
      </c>
      <c r="E182" s="17">
        <v>36875</v>
      </c>
      <c r="F182" s="17">
        <v>1272.91</v>
      </c>
      <c r="G182" s="17">
        <v>1272.91</v>
      </c>
      <c r="H182" s="17">
        <v>35602.09</v>
      </c>
      <c r="I182" s="17">
        <v>97984.5</v>
      </c>
      <c r="J182" s="17">
        <v>0</v>
      </c>
      <c r="K182" s="17">
        <v>0</v>
      </c>
      <c r="L182" s="17">
        <v>0</v>
      </c>
      <c r="M182" s="17">
        <v>0</v>
      </c>
      <c r="N182" s="103">
        <v>0</v>
      </c>
      <c r="Z182" s="13">
        <f t="shared" si="2"/>
        <v>0</v>
      </c>
      <c r="AC182" s="16"/>
    </row>
    <row r="183" spans="1:29" ht="15">
      <c r="A183" s="102">
        <v>180</v>
      </c>
      <c r="B183" s="101">
        <v>30</v>
      </c>
      <c r="C183" s="112">
        <v>46873</v>
      </c>
      <c r="D183" s="17">
        <v>97984.5</v>
      </c>
      <c r="E183" s="17">
        <v>36875</v>
      </c>
      <c r="F183" s="17">
        <v>903.5500000000001</v>
      </c>
      <c r="G183" s="17">
        <v>903.5500000000001</v>
      </c>
      <c r="H183" s="17">
        <v>35971.45</v>
      </c>
      <c r="I183" s="17">
        <v>62013.05</v>
      </c>
      <c r="J183" s="17">
        <v>0</v>
      </c>
      <c r="K183" s="17">
        <v>0</v>
      </c>
      <c r="L183" s="17">
        <v>0</v>
      </c>
      <c r="M183" s="17">
        <v>0</v>
      </c>
      <c r="N183" s="103">
        <v>0</v>
      </c>
      <c r="Z183" s="13">
        <f t="shared" si="2"/>
        <v>0</v>
      </c>
      <c r="AC183" s="16"/>
    </row>
    <row r="184" spans="1:29" ht="15">
      <c r="A184" s="102">
        <v>181</v>
      </c>
      <c r="B184" s="101">
        <v>31</v>
      </c>
      <c r="C184" s="112">
        <v>46904</v>
      </c>
      <c r="D184" s="17">
        <v>62013.05</v>
      </c>
      <c r="E184" s="17">
        <v>36875</v>
      </c>
      <c r="F184" s="17">
        <v>590.9</v>
      </c>
      <c r="G184" s="17">
        <v>590.9</v>
      </c>
      <c r="H184" s="17">
        <v>36284.1</v>
      </c>
      <c r="I184" s="17">
        <v>25728.95</v>
      </c>
      <c r="J184" s="17">
        <v>0</v>
      </c>
      <c r="K184" s="17">
        <v>0</v>
      </c>
      <c r="L184" s="17">
        <v>0</v>
      </c>
      <c r="M184" s="17">
        <v>0</v>
      </c>
      <c r="N184" s="103">
        <v>0</v>
      </c>
      <c r="Z184" s="13">
        <f t="shared" si="2"/>
        <v>0</v>
      </c>
      <c r="AC184" s="16"/>
    </row>
    <row r="185" spans="1:29" ht="15">
      <c r="A185" s="102">
        <v>182</v>
      </c>
      <c r="B185" s="101">
        <v>30</v>
      </c>
      <c r="C185" s="112">
        <v>46934</v>
      </c>
      <c r="D185" s="17">
        <v>25728.95</v>
      </c>
      <c r="E185" s="17">
        <v>25966.2</v>
      </c>
      <c r="F185" s="17">
        <v>237.25</v>
      </c>
      <c r="G185" s="17">
        <v>237.25</v>
      </c>
      <c r="H185" s="17">
        <v>25728.95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03">
        <v>0</v>
      </c>
      <c r="Z185" s="13">
        <f t="shared" si="2"/>
        <v>0</v>
      </c>
      <c r="AC185" s="16"/>
    </row>
    <row r="186" spans="1:29" ht="15">
      <c r="A186" s="102"/>
      <c r="B186" s="101"/>
      <c r="C186" s="112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03"/>
      <c r="Z186" s="13">
        <f t="shared" si="2"/>
        <v>0</v>
      </c>
      <c r="AC186" s="16"/>
    </row>
    <row r="187" spans="1:29" ht="15">
      <c r="A187" s="102"/>
      <c r="B187" s="101"/>
      <c r="C187" s="112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03"/>
      <c r="Z187" s="13">
        <f t="shared" si="2"/>
        <v>0</v>
      </c>
      <c r="AC187" s="16"/>
    </row>
    <row r="188" spans="1:29" ht="15">
      <c r="A188" s="102"/>
      <c r="B188" s="101"/>
      <c r="C188" s="112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03"/>
      <c r="Z188" s="13">
        <f t="shared" si="2"/>
        <v>0</v>
      </c>
      <c r="AC188" s="16"/>
    </row>
    <row r="189" spans="1:29" ht="15">
      <c r="A189" s="102"/>
      <c r="B189" s="101"/>
      <c r="C189" s="112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03"/>
      <c r="Z189" s="13">
        <f t="shared" si="2"/>
        <v>0</v>
      </c>
      <c r="AC189" s="16"/>
    </row>
    <row r="190" spans="1:29" ht="15">
      <c r="A190" s="102"/>
      <c r="B190" s="101"/>
      <c r="C190" s="112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03"/>
      <c r="Z190" s="13">
        <f t="shared" si="2"/>
        <v>0</v>
      </c>
      <c r="AC190" s="16"/>
    </row>
    <row r="191" spans="1:29" ht="15">
      <c r="A191" s="102"/>
      <c r="B191" s="101"/>
      <c r="C191" s="112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03"/>
      <c r="Z191" s="13">
        <f t="shared" si="2"/>
        <v>0</v>
      </c>
      <c r="AC191" s="16"/>
    </row>
    <row r="192" spans="1:29" ht="15">
      <c r="A192" s="102"/>
      <c r="B192" s="101"/>
      <c r="C192" s="112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03"/>
      <c r="Z192" s="13">
        <f t="shared" si="2"/>
        <v>0</v>
      </c>
      <c r="AC192" s="16"/>
    </row>
    <row r="193" spans="1:29" ht="15">
      <c r="A193" s="102"/>
      <c r="B193" s="101"/>
      <c r="C193" s="112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03"/>
      <c r="Z193" s="13">
        <f t="shared" si="2"/>
        <v>0</v>
      </c>
      <c r="AC193" s="16"/>
    </row>
    <row r="194" spans="1:29" ht="15">
      <c r="A194" s="102"/>
      <c r="B194" s="101"/>
      <c r="C194" s="112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03"/>
      <c r="Z194" s="13">
        <f t="shared" si="2"/>
        <v>0</v>
      </c>
      <c r="AC194" s="16"/>
    </row>
    <row r="195" spans="1:29" ht="15">
      <c r="A195" s="102"/>
      <c r="B195" s="101"/>
      <c r="C195" s="112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03"/>
      <c r="Z195" s="13">
        <f t="shared" si="2"/>
        <v>0</v>
      </c>
      <c r="AC195" s="16"/>
    </row>
    <row r="196" spans="1:29" ht="15">
      <c r="A196" s="102"/>
      <c r="B196" s="101"/>
      <c r="C196" s="112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03"/>
      <c r="Z196" s="13">
        <f aca="true" t="shared" si="3" ref="Z196:Z259">IF(M196&gt;0,0,-M196)</f>
        <v>0</v>
      </c>
      <c r="AC196" s="16"/>
    </row>
    <row r="197" spans="1:29" ht="15">
      <c r="A197" s="102"/>
      <c r="B197" s="101"/>
      <c r="C197" s="112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03"/>
      <c r="Z197" s="13">
        <f t="shared" si="3"/>
        <v>0</v>
      </c>
      <c r="AC197" s="16"/>
    </row>
    <row r="198" spans="1:29" ht="15">
      <c r="A198" s="102"/>
      <c r="B198" s="101"/>
      <c r="C198" s="112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03"/>
      <c r="Z198" s="13">
        <f t="shared" si="3"/>
        <v>0</v>
      </c>
      <c r="AC198" s="16"/>
    </row>
    <row r="199" spans="1:29" ht="15">
      <c r="A199" s="102"/>
      <c r="B199" s="101"/>
      <c r="C199" s="112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03"/>
      <c r="Z199" s="13">
        <f t="shared" si="3"/>
        <v>0</v>
      </c>
      <c r="AC199" s="16"/>
    </row>
    <row r="200" spans="1:29" ht="15">
      <c r="A200" s="102"/>
      <c r="B200" s="101"/>
      <c r="C200" s="112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03"/>
      <c r="Z200" s="13">
        <f t="shared" si="3"/>
        <v>0</v>
      </c>
      <c r="AC200" s="16"/>
    </row>
    <row r="201" spans="1:29" ht="15">
      <c r="A201" s="102"/>
      <c r="B201" s="101"/>
      <c r="C201" s="112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03"/>
      <c r="Z201" s="13">
        <f t="shared" si="3"/>
        <v>0</v>
      </c>
      <c r="AC201" s="16"/>
    </row>
    <row r="202" spans="1:29" ht="15">
      <c r="A202" s="102"/>
      <c r="B202" s="101"/>
      <c r="C202" s="112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03"/>
      <c r="Z202" s="13">
        <f t="shared" si="3"/>
        <v>0</v>
      </c>
      <c r="AC202" s="16"/>
    </row>
    <row r="203" spans="1:29" ht="15">
      <c r="A203" s="102"/>
      <c r="B203" s="101"/>
      <c r="C203" s="112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03"/>
      <c r="Z203" s="13">
        <f t="shared" si="3"/>
        <v>0</v>
      </c>
      <c r="AC203" s="16"/>
    </row>
    <row r="204" spans="1:29" ht="15">
      <c r="A204" s="102"/>
      <c r="B204" s="101"/>
      <c r="C204" s="112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03"/>
      <c r="Z204" s="13">
        <f t="shared" si="3"/>
        <v>0</v>
      </c>
      <c r="AC204" s="16"/>
    </row>
    <row r="205" spans="1:29" ht="15">
      <c r="A205" s="102"/>
      <c r="B205" s="101"/>
      <c r="C205" s="112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03"/>
      <c r="Z205" s="13">
        <f t="shared" si="3"/>
        <v>0</v>
      </c>
      <c r="AC205" s="16"/>
    </row>
    <row r="206" spans="1:29" ht="15">
      <c r="A206" s="102"/>
      <c r="B206" s="101"/>
      <c r="C206" s="112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03"/>
      <c r="Z206" s="13">
        <f t="shared" si="3"/>
        <v>0</v>
      </c>
      <c r="AC206" s="16"/>
    </row>
    <row r="207" spans="1:29" ht="15">
      <c r="A207" s="102"/>
      <c r="B207" s="101"/>
      <c r="C207" s="112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03"/>
      <c r="Z207" s="13">
        <f t="shared" si="3"/>
        <v>0</v>
      </c>
      <c r="AC207" s="16"/>
    </row>
    <row r="208" spans="1:29" ht="15">
      <c r="A208" s="102"/>
      <c r="B208" s="101"/>
      <c r="C208" s="112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03"/>
      <c r="Z208" s="13">
        <f t="shared" si="3"/>
        <v>0</v>
      </c>
      <c r="AC208" s="16"/>
    </row>
    <row r="209" spans="1:29" ht="15">
      <c r="A209" s="102"/>
      <c r="B209" s="101"/>
      <c r="C209" s="112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03"/>
      <c r="Z209" s="13">
        <f t="shared" si="3"/>
        <v>0</v>
      </c>
      <c r="AC209" s="16"/>
    </row>
    <row r="210" spans="1:29" ht="15">
      <c r="A210" s="102"/>
      <c r="B210" s="101"/>
      <c r="C210" s="112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03"/>
      <c r="Z210" s="13">
        <f t="shared" si="3"/>
        <v>0</v>
      </c>
      <c r="AC210" s="16"/>
    </row>
    <row r="211" spans="1:29" ht="15">
      <c r="A211" s="102"/>
      <c r="B211" s="101"/>
      <c r="C211" s="112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03"/>
      <c r="Z211" s="13">
        <f t="shared" si="3"/>
        <v>0</v>
      </c>
      <c r="AC211" s="16"/>
    </row>
    <row r="212" spans="1:29" ht="15">
      <c r="A212" s="102"/>
      <c r="B212" s="101"/>
      <c r="C212" s="112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03"/>
      <c r="Z212" s="13">
        <f t="shared" si="3"/>
        <v>0</v>
      </c>
      <c r="AC212" s="16"/>
    </row>
    <row r="213" spans="1:29" ht="15">
      <c r="A213" s="102"/>
      <c r="B213" s="101"/>
      <c r="C213" s="112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03"/>
      <c r="Z213" s="13">
        <f t="shared" si="3"/>
        <v>0</v>
      </c>
      <c r="AC213" s="16"/>
    </row>
    <row r="214" spans="1:29" ht="15">
      <c r="A214" s="102"/>
      <c r="B214" s="101"/>
      <c r="C214" s="112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03"/>
      <c r="Z214" s="13">
        <f t="shared" si="3"/>
        <v>0</v>
      </c>
      <c r="AC214" s="16"/>
    </row>
    <row r="215" spans="1:29" ht="15">
      <c r="A215" s="102"/>
      <c r="B215" s="101"/>
      <c r="C215" s="112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03"/>
      <c r="Z215" s="13">
        <f t="shared" si="3"/>
        <v>0</v>
      </c>
      <c r="AC215" s="16"/>
    </row>
    <row r="216" spans="1:29" ht="15">
      <c r="A216" s="102"/>
      <c r="B216" s="101"/>
      <c r="C216" s="112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03"/>
      <c r="Z216" s="13">
        <f t="shared" si="3"/>
        <v>0</v>
      </c>
      <c r="AC216" s="16"/>
    </row>
    <row r="217" spans="1:29" ht="15">
      <c r="A217" s="102"/>
      <c r="B217" s="101"/>
      <c r="C217" s="112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03"/>
      <c r="Z217" s="13">
        <f t="shared" si="3"/>
        <v>0</v>
      </c>
      <c r="AC217" s="16"/>
    </row>
    <row r="218" spans="1:29" ht="15">
      <c r="A218" s="102"/>
      <c r="B218" s="101"/>
      <c r="C218" s="112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03"/>
      <c r="Z218" s="13">
        <f t="shared" si="3"/>
        <v>0</v>
      </c>
      <c r="AC218" s="16"/>
    </row>
    <row r="219" spans="1:29" ht="15">
      <c r="A219" s="102"/>
      <c r="B219" s="101"/>
      <c r="C219" s="112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03"/>
      <c r="Z219" s="13">
        <f t="shared" si="3"/>
        <v>0</v>
      </c>
      <c r="AC219" s="16"/>
    </row>
    <row r="220" spans="1:29" ht="15">
      <c r="A220" s="102"/>
      <c r="B220" s="101"/>
      <c r="C220" s="112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03"/>
      <c r="Z220" s="13">
        <f t="shared" si="3"/>
        <v>0</v>
      </c>
      <c r="AC220" s="16"/>
    </row>
    <row r="221" spans="1:29" ht="15">
      <c r="A221" s="102"/>
      <c r="B221" s="101"/>
      <c r="C221" s="112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03"/>
      <c r="Z221" s="13">
        <f t="shared" si="3"/>
        <v>0</v>
      </c>
      <c r="AC221" s="16"/>
    </row>
    <row r="222" spans="1:29" ht="15">
      <c r="A222" s="102"/>
      <c r="B222" s="101"/>
      <c r="C222" s="112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03"/>
      <c r="Z222" s="13">
        <f t="shared" si="3"/>
        <v>0</v>
      </c>
      <c r="AC222" s="16"/>
    </row>
    <row r="223" spans="1:29" ht="15">
      <c r="A223" s="102"/>
      <c r="B223" s="101"/>
      <c r="C223" s="112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03"/>
      <c r="Z223" s="13">
        <f t="shared" si="3"/>
        <v>0</v>
      </c>
      <c r="AC223" s="16"/>
    </row>
    <row r="224" spans="1:29" ht="15">
      <c r="A224" s="102"/>
      <c r="B224" s="101"/>
      <c r="C224" s="112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03"/>
      <c r="Z224" s="13">
        <f t="shared" si="3"/>
        <v>0</v>
      </c>
      <c r="AC224" s="16"/>
    </row>
    <row r="225" spans="1:29" ht="15">
      <c r="A225" s="102"/>
      <c r="B225" s="101"/>
      <c r="C225" s="112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03"/>
      <c r="Z225" s="13">
        <f t="shared" si="3"/>
        <v>0</v>
      </c>
      <c r="AC225" s="16"/>
    </row>
    <row r="226" spans="1:29" ht="15">
      <c r="A226" s="102"/>
      <c r="B226" s="101"/>
      <c r="C226" s="112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03"/>
      <c r="Z226" s="13">
        <f t="shared" si="3"/>
        <v>0</v>
      </c>
      <c r="AC226" s="16"/>
    </row>
    <row r="227" spans="1:29" ht="15">
      <c r="A227" s="102"/>
      <c r="B227" s="101"/>
      <c r="C227" s="11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03"/>
      <c r="Z227" s="13">
        <f t="shared" si="3"/>
        <v>0</v>
      </c>
      <c r="AC227" s="16"/>
    </row>
    <row r="228" spans="1:29" ht="15">
      <c r="A228" s="102"/>
      <c r="B228" s="101"/>
      <c r="C228" s="112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03"/>
      <c r="Z228" s="13">
        <f t="shared" si="3"/>
        <v>0</v>
      </c>
      <c r="AC228" s="16"/>
    </row>
    <row r="229" spans="1:29" ht="15">
      <c r="A229" s="102"/>
      <c r="B229" s="101"/>
      <c r="C229" s="112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03"/>
      <c r="Z229" s="13">
        <f t="shared" si="3"/>
        <v>0</v>
      </c>
      <c r="AC229" s="16"/>
    </row>
    <row r="230" spans="1:29" ht="15">
      <c r="A230" s="102"/>
      <c r="B230" s="101"/>
      <c r="C230" s="112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03"/>
      <c r="Z230" s="13">
        <f t="shared" si="3"/>
        <v>0</v>
      </c>
      <c r="AC230" s="16"/>
    </row>
    <row r="231" spans="1:29" ht="15">
      <c r="A231" s="102"/>
      <c r="B231" s="101"/>
      <c r="C231" s="112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03"/>
      <c r="Z231" s="13">
        <f t="shared" si="3"/>
        <v>0</v>
      </c>
      <c r="AC231" s="16"/>
    </row>
    <row r="232" spans="1:29" ht="15">
      <c r="A232" s="102"/>
      <c r="B232" s="101"/>
      <c r="C232" s="112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03"/>
      <c r="Z232" s="13">
        <f t="shared" si="3"/>
        <v>0</v>
      </c>
      <c r="AC232" s="16"/>
    </row>
    <row r="233" spans="1:29" ht="15">
      <c r="A233" s="102"/>
      <c r="B233" s="101"/>
      <c r="C233" s="112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03"/>
      <c r="Z233" s="13">
        <f t="shared" si="3"/>
        <v>0</v>
      </c>
      <c r="AC233" s="16"/>
    </row>
    <row r="234" spans="1:29" ht="15">
      <c r="A234" s="102"/>
      <c r="B234" s="101"/>
      <c r="C234" s="112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03"/>
      <c r="Z234" s="13">
        <f t="shared" si="3"/>
        <v>0</v>
      </c>
      <c r="AC234" s="16"/>
    </row>
    <row r="235" spans="1:29" ht="15">
      <c r="A235" s="102"/>
      <c r="B235" s="101"/>
      <c r="C235" s="112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03"/>
      <c r="Z235" s="13">
        <f t="shared" si="3"/>
        <v>0</v>
      </c>
      <c r="AC235" s="16"/>
    </row>
    <row r="236" spans="1:29" ht="15">
      <c r="A236" s="102"/>
      <c r="B236" s="101"/>
      <c r="C236" s="112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03"/>
      <c r="Z236" s="13">
        <f t="shared" si="3"/>
        <v>0</v>
      </c>
      <c r="AC236" s="16"/>
    </row>
    <row r="237" spans="1:29" ht="15">
      <c r="A237" s="102"/>
      <c r="B237" s="101"/>
      <c r="C237" s="112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03"/>
      <c r="Z237" s="13">
        <f t="shared" si="3"/>
        <v>0</v>
      </c>
      <c r="AC237" s="16"/>
    </row>
    <row r="238" spans="1:29" ht="15">
      <c r="A238" s="102"/>
      <c r="B238" s="101"/>
      <c r="C238" s="112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03"/>
      <c r="Z238" s="13">
        <f t="shared" si="3"/>
        <v>0</v>
      </c>
      <c r="AC238" s="16"/>
    </row>
    <row r="239" spans="1:29" ht="15">
      <c r="A239" s="102"/>
      <c r="B239" s="101"/>
      <c r="C239" s="112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03"/>
      <c r="Z239" s="13">
        <f t="shared" si="3"/>
        <v>0</v>
      </c>
      <c r="AC239" s="16"/>
    </row>
    <row r="240" spans="1:29" ht="15">
      <c r="A240" s="102"/>
      <c r="B240" s="101"/>
      <c r="C240" s="112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03"/>
      <c r="Z240" s="13">
        <f t="shared" si="3"/>
        <v>0</v>
      </c>
      <c r="AC240" s="16"/>
    </row>
    <row r="241" spans="1:29" ht="15">
      <c r="A241" s="102"/>
      <c r="B241" s="101"/>
      <c r="C241" s="112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03"/>
      <c r="Z241" s="13">
        <f t="shared" si="3"/>
        <v>0</v>
      </c>
      <c r="AC241" s="16"/>
    </row>
    <row r="242" spans="1:29" ht="15">
      <c r="A242" s="102"/>
      <c r="B242" s="101"/>
      <c r="C242" s="112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03"/>
      <c r="Z242" s="13">
        <f t="shared" si="3"/>
        <v>0</v>
      </c>
      <c r="AC242" s="16"/>
    </row>
    <row r="243" spans="1:29" ht="15">
      <c r="A243" s="102"/>
      <c r="B243" s="101"/>
      <c r="C243" s="112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03"/>
      <c r="Z243" s="13">
        <f t="shared" si="3"/>
        <v>0</v>
      </c>
      <c r="AC243" s="16"/>
    </row>
    <row r="244" spans="1:29" ht="15">
      <c r="A244" s="102"/>
      <c r="B244" s="101"/>
      <c r="C244" s="112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03"/>
      <c r="Z244" s="13">
        <f t="shared" si="3"/>
        <v>0</v>
      </c>
      <c r="AC244" s="16"/>
    </row>
    <row r="245" spans="1:29" ht="15">
      <c r="A245" s="102"/>
      <c r="B245" s="101"/>
      <c r="C245" s="112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03"/>
      <c r="Z245" s="13">
        <f t="shared" si="3"/>
        <v>0</v>
      </c>
      <c r="AC245" s="16"/>
    </row>
    <row r="246" spans="1:29" ht="15">
      <c r="A246" s="102"/>
      <c r="B246" s="101"/>
      <c r="C246" s="112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03"/>
      <c r="Z246" s="13">
        <f t="shared" si="3"/>
        <v>0</v>
      </c>
      <c r="AC246" s="16"/>
    </row>
    <row r="247" spans="1:29" ht="15">
      <c r="A247" s="102"/>
      <c r="B247" s="101"/>
      <c r="C247" s="112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03"/>
      <c r="Z247" s="13">
        <f t="shared" si="3"/>
        <v>0</v>
      </c>
      <c r="AC247" s="16"/>
    </row>
    <row r="248" spans="1:29" ht="15">
      <c r="A248" s="102"/>
      <c r="B248" s="101"/>
      <c r="C248" s="112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03"/>
      <c r="Z248" s="13">
        <f t="shared" si="3"/>
        <v>0</v>
      </c>
      <c r="AC248" s="16"/>
    </row>
    <row r="249" spans="1:29" ht="15">
      <c r="A249" s="102"/>
      <c r="B249" s="101"/>
      <c r="C249" s="112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03"/>
      <c r="Z249" s="13">
        <f t="shared" si="3"/>
        <v>0</v>
      </c>
      <c r="AC249" s="16"/>
    </row>
    <row r="250" spans="1:29" ht="15">
      <c r="A250" s="102"/>
      <c r="B250" s="101"/>
      <c r="C250" s="112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03"/>
      <c r="Z250" s="13">
        <f t="shared" si="3"/>
        <v>0</v>
      </c>
      <c r="AC250" s="16"/>
    </row>
    <row r="251" spans="1:29" ht="15">
      <c r="A251" s="102"/>
      <c r="B251" s="101"/>
      <c r="C251" s="112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03"/>
      <c r="Z251" s="13">
        <f t="shared" si="3"/>
        <v>0</v>
      </c>
      <c r="AC251" s="16"/>
    </row>
    <row r="252" spans="1:29" ht="15">
      <c r="A252" s="102"/>
      <c r="B252" s="101"/>
      <c r="C252" s="112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03"/>
      <c r="Z252" s="13">
        <f t="shared" si="3"/>
        <v>0</v>
      </c>
      <c r="AC252" s="16"/>
    </row>
    <row r="253" spans="1:29" ht="15">
      <c r="A253" s="102"/>
      <c r="B253" s="101"/>
      <c r="C253" s="112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03"/>
      <c r="Z253" s="13">
        <f t="shared" si="3"/>
        <v>0</v>
      </c>
      <c r="AC253" s="16"/>
    </row>
    <row r="254" spans="1:29" ht="15">
      <c r="A254" s="102"/>
      <c r="B254" s="101"/>
      <c r="C254" s="112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03"/>
      <c r="Z254" s="13">
        <f t="shared" si="3"/>
        <v>0</v>
      </c>
      <c r="AC254" s="16"/>
    </row>
    <row r="255" spans="1:29" ht="15">
      <c r="A255" s="102"/>
      <c r="B255" s="101"/>
      <c r="C255" s="112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03"/>
      <c r="Z255" s="13">
        <f t="shared" si="3"/>
        <v>0</v>
      </c>
      <c r="AC255" s="16"/>
    </row>
    <row r="256" spans="1:29" ht="15">
      <c r="A256" s="102"/>
      <c r="B256" s="101"/>
      <c r="C256" s="112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03"/>
      <c r="Z256" s="13">
        <f t="shared" si="3"/>
        <v>0</v>
      </c>
      <c r="AC256" s="16"/>
    </row>
    <row r="257" spans="1:29" ht="15">
      <c r="A257" s="102"/>
      <c r="B257" s="101"/>
      <c r="C257" s="112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03"/>
      <c r="Z257" s="13">
        <f t="shared" si="3"/>
        <v>0</v>
      </c>
      <c r="AC257" s="16"/>
    </row>
    <row r="258" spans="1:29" ht="15">
      <c r="A258" s="102"/>
      <c r="B258" s="101"/>
      <c r="C258" s="112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03"/>
      <c r="Z258" s="13">
        <f t="shared" si="3"/>
        <v>0</v>
      </c>
      <c r="AC258" s="16"/>
    </row>
    <row r="259" spans="1:29" ht="15">
      <c r="A259" s="102"/>
      <c r="B259" s="101"/>
      <c r="C259" s="112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03"/>
      <c r="Z259" s="13">
        <f t="shared" si="3"/>
        <v>0</v>
      </c>
      <c r="AC259" s="16"/>
    </row>
    <row r="260" spans="1:29" ht="15">
      <c r="A260" s="102"/>
      <c r="B260" s="101"/>
      <c r="C260" s="112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03"/>
      <c r="Z260" s="13">
        <f aca="true" t="shared" si="4" ref="Z260:Z323">IF(M260&gt;0,0,-M260)</f>
        <v>0</v>
      </c>
      <c r="AC260" s="16"/>
    </row>
    <row r="261" spans="1:29" ht="15">
      <c r="A261" s="102"/>
      <c r="B261" s="101"/>
      <c r="C261" s="112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03"/>
      <c r="Z261" s="13">
        <f t="shared" si="4"/>
        <v>0</v>
      </c>
      <c r="AC261" s="16"/>
    </row>
    <row r="262" spans="1:29" ht="15">
      <c r="A262" s="102"/>
      <c r="B262" s="101"/>
      <c r="C262" s="112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03"/>
      <c r="Z262" s="13">
        <f t="shared" si="4"/>
        <v>0</v>
      </c>
      <c r="AC262" s="16"/>
    </row>
    <row r="263" spans="1:29" ht="15">
      <c r="A263" s="102"/>
      <c r="B263" s="101"/>
      <c r="C263" s="112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03"/>
      <c r="Z263" s="13">
        <f t="shared" si="4"/>
        <v>0</v>
      </c>
      <c r="AC263" s="16"/>
    </row>
    <row r="264" spans="1:29" ht="15">
      <c r="A264" s="102"/>
      <c r="B264" s="101"/>
      <c r="C264" s="112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03"/>
      <c r="Z264" s="13">
        <f t="shared" si="4"/>
        <v>0</v>
      </c>
      <c r="AC264" s="16"/>
    </row>
    <row r="265" spans="1:29" ht="15">
      <c r="A265" s="102"/>
      <c r="B265" s="101"/>
      <c r="C265" s="112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03"/>
      <c r="Z265" s="13">
        <f t="shared" si="4"/>
        <v>0</v>
      </c>
      <c r="AC265" s="16"/>
    </row>
    <row r="266" spans="1:29" ht="15">
      <c r="A266" s="102"/>
      <c r="B266" s="101"/>
      <c r="C266" s="112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03"/>
      <c r="Z266" s="13">
        <f t="shared" si="4"/>
        <v>0</v>
      </c>
      <c r="AC266" s="16"/>
    </row>
    <row r="267" spans="1:29" ht="15">
      <c r="A267" s="102"/>
      <c r="B267" s="101"/>
      <c r="C267" s="112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03"/>
      <c r="Z267" s="13">
        <f t="shared" si="4"/>
        <v>0</v>
      </c>
      <c r="AC267" s="16"/>
    </row>
    <row r="268" spans="1:29" ht="15">
      <c r="A268" s="102"/>
      <c r="B268" s="101"/>
      <c r="C268" s="112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03"/>
      <c r="Z268" s="13">
        <f t="shared" si="4"/>
        <v>0</v>
      </c>
      <c r="AC268" s="16"/>
    </row>
    <row r="269" spans="1:29" ht="15">
      <c r="A269" s="102"/>
      <c r="B269" s="101"/>
      <c r="C269" s="112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03"/>
      <c r="Z269" s="13">
        <f t="shared" si="4"/>
        <v>0</v>
      </c>
      <c r="AC269" s="16"/>
    </row>
    <row r="270" spans="1:29" ht="15">
      <c r="A270" s="102"/>
      <c r="B270" s="101"/>
      <c r="C270" s="112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03"/>
      <c r="Z270" s="13">
        <f t="shared" si="4"/>
        <v>0</v>
      </c>
      <c r="AC270" s="16"/>
    </row>
    <row r="271" spans="1:29" ht="15">
      <c r="A271" s="102"/>
      <c r="B271" s="101"/>
      <c r="C271" s="112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03"/>
      <c r="Z271" s="13">
        <f t="shared" si="4"/>
        <v>0</v>
      </c>
      <c r="AC271" s="16"/>
    </row>
    <row r="272" spans="1:29" ht="15">
      <c r="A272" s="102"/>
      <c r="B272" s="101"/>
      <c r="C272" s="112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03"/>
      <c r="Z272" s="13">
        <f t="shared" si="4"/>
        <v>0</v>
      </c>
      <c r="AC272" s="16"/>
    </row>
    <row r="273" spans="1:29" ht="15">
      <c r="A273" s="102"/>
      <c r="B273" s="101"/>
      <c r="C273" s="112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03"/>
      <c r="Z273" s="13">
        <f t="shared" si="4"/>
        <v>0</v>
      </c>
      <c r="AC273" s="16"/>
    </row>
    <row r="274" spans="1:29" ht="15">
      <c r="A274" s="102"/>
      <c r="B274" s="101"/>
      <c r="C274" s="112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03"/>
      <c r="Z274" s="13">
        <f t="shared" si="4"/>
        <v>0</v>
      </c>
      <c r="AC274" s="16"/>
    </row>
    <row r="275" spans="1:29" ht="15">
      <c r="A275" s="102"/>
      <c r="B275" s="101"/>
      <c r="C275" s="112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03"/>
      <c r="Z275" s="13">
        <f t="shared" si="4"/>
        <v>0</v>
      </c>
      <c r="AC275" s="16"/>
    </row>
    <row r="276" spans="1:29" ht="15">
      <c r="A276" s="102"/>
      <c r="B276" s="101"/>
      <c r="C276" s="112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03"/>
      <c r="Z276" s="13">
        <f t="shared" si="4"/>
        <v>0</v>
      </c>
      <c r="AC276" s="16"/>
    </row>
    <row r="277" spans="1:29" ht="15">
      <c r="A277" s="102"/>
      <c r="B277" s="101"/>
      <c r="C277" s="112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03"/>
      <c r="Z277" s="13">
        <f t="shared" si="4"/>
        <v>0</v>
      </c>
      <c r="AC277" s="16"/>
    </row>
    <row r="278" spans="1:29" ht="15">
      <c r="A278" s="102"/>
      <c r="B278" s="101"/>
      <c r="C278" s="112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03"/>
      <c r="Z278" s="13">
        <f t="shared" si="4"/>
        <v>0</v>
      </c>
      <c r="AC278" s="16"/>
    </row>
    <row r="279" spans="1:29" ht="15">
      <c r="A279" s="102"/>
      <c r="B279" s="101"/>
      <c r="C279" s="112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03"/>
      <c r="Z279" s="13">
        <f t="shared" si="4"/>
        <v>0</v>
      </c>
      <c r="AC279" s="16"/>
    </row>
    <row r="280" spans="1:29" ht="15">
      <c r="A280" s="102"/>
      <c r="B280" s="101"/>
      <c r="C280" s="112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03"/>
      <c r="Z280" s="13">
        <f t="shared" si="4"/>
        <v>0</v>
      </c>
      <c r="AC280" s="16"/>
    </row>
    <row r="281" spans="1:29" ht="15">
      <c r="A281" s="102"/>
      <c r="B281" s="101"/>
      <c r="C281" s="112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03"/>
      <c r="Z281" s="13">
        <f t="shared" si="4"/>
        <v>0</v>
      </c>
      <c r="AC281" s="16"/>
    </row>
    <row r="282" spans="1:29" ht="15">
      <c r="A282" s="102"/>
      <c r="B282" s="101"/>
      <c r="C282" s="112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03"/>
      <c r="Z282" s="13">
        <f t="shared" si="4"/>
        <v>0</v>
      </c>
      <c r="AC282" s="16"/>
    </row>
    <row r="283" spans="1:29" ht="15">
      <c r="A283" s="102"/>
      <c r="B283" s="101"/>
      <c r="C283" s="112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03"/>
      <c r="Z283" s="13">
        <f t="shared" si="4"/>
        <v>0</v>
      </c>
      <c r="AC283" s="16"/>
    </row>
    <row r="284" spans="1:29" ht="15">
      <c r="A284" s="102"/>
      <c r="B284" s="101"/>
      <c r="C284" s="112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03"/>
      <c r="Z284" s="13">
        <f t="shared" si="4"/>
        <v>0</v>
      </c>
      <c r="AC284" s="16"/>
    </row>
    <row r="285" spans="1:29" ht="15">
      <c r="A285" s="102"/>
      <c r="B285" s="101"/>
      <c r="C285" s="112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03"/>
      <c r="Z285" s="13">
        <f t="shared" si="4"/>
        <v>0</v>
      </c>
      <c r="AC285" s="16"/>
    </row>
    <row r="286" spans="1:29" ht="15">
      <c r="A286" s="102"/>
      <c r="B286" s="101"/>
      <c r="C286" s="112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03"/>
      <c r="Z286" s="13">
        <f t="shared" si="4"/>
        <v>0</v>
      </c>
      <c r="AC286" s="16"/>
    </row>
    <row r="287" spans="1:29" ht="15">
      <c r="A287" s="102"/>
      <c r="B287" s="101"/>
      <c r="C287" s="112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03"/>
      <c r="Z287" s="13">
        <f t="shared" si="4"/>
        <v>0</v>
      </c>
      <c r="AC287" s="16"/>
    </row>
    <row r="288" spans="1:29" ht="15">
      <c r="A288" s="102"/>
      <c r="B288" s="101"/>
      <c r="C288" s="112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03"/>
      <c r="Z288" s="13">
        <f t="shared" si="4"/>
        <v>0</v>
      </c>
      <c r="AC288" s="16"/>
    </row>
    <row r="289" spans="1:29" ht="15">
      <c r="A289" s="102"/>
      <c r="B289" s="101"/>
      <c r="C289" s="112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03"/>
      <c r="Z289" s="13">
        <f t="shared" si="4"/>
        <v>0</v>
      </c>
      <c r="AC289" s="16"/>
    </row>
    <row r="290" spans="1:29" ht="15">
      <c r="A290" s="102"/>
      <c r="B290" s="101"/>
      <c r="C290" s="112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03"/>
      <c r="Z290" s="13">
        <f t="shared" si="4"/>
        <v>0</v>
      </c>
      <c r="AC290" s="16"/>
    </row>
    <row r="291" spans="1:29" ht="15">
      <c r="A291" s="102"/>
      <c r="B291" s="101"/>
      <c r="C291" s="112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03"/>
      <c r="Z291" s="13">
        <f t="shared" si="4"/>
        <v>0</v>
      </c>
      <c r="AC291" s="16"/>
    </row>
    <row r="292" spans="1:29" ht="15">
      <c r="A292" s="102"/>
      <c r="B292" s="101"/>
      <c r="C292" s="112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03"/>
      <c r="Z292" s="13">
        <f t="shared" si="4"/>
        <v>0</v>
      </c>
      <c r="AC292" s="16"/>
    </row>
    <row r="293" spans="1:29" ht="15">
      <c r="A293" s="102"/>
      <c r="B293" s="101"/>
      <c r="C293" s="112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03"/>
      <c r="Z293" s="13">
        <f t="shared" si="4"/>
        <v>0</v>
      </c>
      <c r="AC293" s="16"/>
    </row>
    <row r="294" spans="1:29" ht="15">
      <c r="A294" s="102"/>
      <c r="B294" s="101"/>
      <c r="C294" s="112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03"/>
      <c r="Z294" s="13">
        <f t="shared" si="4"/>
        <v>0</v>
      </c>
      <c r="AC294" s="16"/>
    </row>
    <row r="295" spans="1:29" ht="15">
      <c r="A295" s="102"/>
      <c r="B295" s="101"/>
      <c r="C295" s="112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03"/>
      <c r="Z295" s="13">
        <f t="shared" si="4"/>
        <v>0</v>
      </c>
      <c r="AC295" s="16"/>
    </row>
    <row r="296" spans="1:29" ht="15">
      <c r="A296" s="102"/>
      <c r="B296" s="101"/>
      <c r="C296" s="112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03"/>
      <c r="Z296" s="13">
        <f t="shared" si="4"/>
        <v>0</v>
      </c>
      <c r="AC296" s="16"/>
    </row>
    <row r="297" spans="1:29" ht="15">
      <c r="A297" s="102"/>
      <c r="B297" s="101"/>
      <c r="C297" s="112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03"/>
      <c r="Z297" s="13">
        <f t="shared" si="4"/>
        <v>0</v>
      </c>
      <c r="AC297" s="16"/>
    </row>
    <row r="298" spans="1:29" ht="15">
      <c r="A298" s="102"/>
      <c r="B298" s="101"/>
      <c r="C298" s="112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03"/>
      <c r="Z298" s="13">
        <f t="shared" si="4"/>
        <v>0</v>
      </c>
      <c r="AC298" s="16"/>
    </row>
    <row r="299" spans="1:29" ht="15">
      <c r="A299" s="102"/>
      <c r="B299" s="101"/>
      <c r="C299" s="112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03"/>
      <c r="Z299" s="13">
        <f t="shared" si="4"/>
        <v>0</v>
      </c>
      <c r="AC299" s="16"/>
    </row>
    <row r="300" spans="1:29" ht="15">
      <c r="A300" s="102"/>
      <c r="B300" s="101"/>
      <c r="C300" s="112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03"/>
      <c r="Z300" s="13">
        <f t="shared" si="4"/>
        <v>0</v>
      </c>
      <c r="AC300" s="16"/>
    </row>
    <row r="301" spans="1:29" ht="15">
      <c r="A301" s="102"/>
      <c r="B301" s="101"/>
      <c r="C301" s="112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03"/>
      <c r="Z301" s="13">
        <f t="shared" si="4"/>
        <v>0</v>
      </c>
      <c r="AC301" s="16"/>
    </row>
    <row r="302" spans="1:29" ht="15">
      <c r="A302" s="102"/>
      <c r="B302" s="101"/>
      <c r="C302" s="112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03"/>
      <c r="Z302" s="13">
        <f t="shared" si="4"/>
        <v>0</v>
      </c>
      <c r="AC302" s="16"/>
    </row>
    <row r="303" spans="1:29" ht="15">
      <c r="A303" s="102"/>
      <c r="B303" s="101"/>
      <c r="C303" s="112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03"/>
      <c r="Z303" s="13">
        <f t="shared" si="4"/>
        <v>0</v>
      </c>
      <c r="AC303" s="16"/>
    </row>
    <row r="304" spans="1:29" ht="15">
      <c r="A304" s="102"/>
      <c r="B304" s="101"/>
      <c r="C304" s="112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03"/>
      <c r="Z304" s="13">
        <f t="shared" si="4"/>
        <v>0</v>
      </c>
      <c r="AC304" s="16"/>
    </row>
    <row r="305" spans="1:29" ht="15">
      <c r="A305" s="102"/>
      <c r="B305" s="101"/>
      <c r="C305" s="112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03"/>
      <c r="Z305" s="13">
        <f t="shared" si="4"/>
        <v>0</v>
      </c>
      <c r="AC305" s="16"/>
    </row>
    <row r="306" spans="1:29" ht="15">
      <c r="A306" s="102"/>
      <c r="B306" s="101"/>
      <c r="C306" s="112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03"/>
      <c r="Z306" s="13">
        <f t="shared" si="4"/>
        <v>0</v>
      </c>
      <c r="AC306" s="16"/>
    </row>
    <row r="307" spans="1:29" ht="15">
      <c r="A307" s="102"/>
      <c r="B307" s="101"/>
      <c r="C307" s="112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03"/>
      <c r="Z307" s="13">
        <f t="shared" si="4"/>
        <v>0</v>
      </c>
      <c r="AC307" s="16"/>
    </row>
    <row r="308" spans="1:29" ht="15">
      <c r="A308" s="102"/>
      <c r="B308" s="101"/>
      <c r="C308" s="112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03"/>
      <c r="Z308" s="13">
        <f t="shared" si="4"/>
        <v>0</v>
      </c>
      <c r="AC308" s="16"/>
    </row>
    <row r="309" spans="1:29" ht="15">
      <c r="A309" s="102"/>
      <c r="B309" s="101"/>
      <c r="C309" s="112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03"/>
      <c r="Z309" s="13">
        <f t="shared" si="4"/>
        <v>0</v>
      </c>
      <c r="AC309" s="16"/>
    </row>
    <row r="310" spans="1:29" ht="15">
      <c r="A310" s="102"/>
      <c r="B310" s="101"/>
      <c r="C310" s="112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03"/>
      <c r="Z310" s="13">
        <f t="shared" si="4"/>
        <v>0</v>
      </c>
      <c r="AC310" s="16"/>
    </row>
    <row r="311" spans="1:29" ht="15">
      <c r="A311" s="102"/>
      <c r="B311" s="101"/>
      <c r="C311" s="112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03"/>
      <c r="Z311" s="13">
        <f t="shared" si="4"/>
        <v>0</v>
      </c>
      <c r="AC311" s="16"/>
    </row>
    <row r="312" spans="1:29" ht="15">
      <c r="A312" s="102"/>
      <c r="B312" s="101"/>
      <c r="C312" s="112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03"/>
      <c r="Z312" s="13">
        <f t="shared" si="4"/>
        <v>0</v>
      </c>
      <c r="AC312" s="16"/>
    </row>
    <row r="313" spans="1:29" ht="15">
      <c r="A313" s="102"/>
      <c r="B313" s="101"/>
      <c r="C313" s="112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03"/>
      <c r="Z313" s="13">
        <f t="shared" si="4"/>
        <v>0</v>
      </c>
      <c r="AC313" s="16"/>
    </row>
    <row r="314" spans="1:29" ht="15">
      <c r="A314" s="102"/>
      <c r="B314" s="101"/>
      <c r="C314" s="112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03"/>
      <c r="Z314" s="13">
        <f t="shared" si="4"/>
        <v>0</v>
      </c>
      <c r="AC314" s="16"/>
    </row>
    <row r="315" spans="1:29" ht="15">
      <c r="A315" s="102"/>
      <c r="B315" s="101"/>
      <c r="C315" s="112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03"/>
      <c r="Z315" s="13">
        <f t="shared" si="4"/>
        <v>0</v>
      </c>
      <c r="AC315" s="16"/>
    </row>
    <row r="316" spans="1:29" ht="15">
      <c r="A316" s="102"/>
      <c r="B316" s="101"/>
      <c r="C316" s="112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03"/>
      <c r="Z316" s="13">
        <f t="shared" si="4"/>
        <v>0</v>
      </c>
      <c r="AC316" s="16"/>
    </row>
    <row r="317" spans="1:29" ht="15">
      <c r="A317" s="102"/>
      <c r="B317" s="101"/>
      <c r="C317" s="112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03"/>
      <c r="Z317" s="13">
        <f t="shared" si="4"/>
        <v>0</v>
      </c>
      <c r="AC317" s="16"/>
    </row>
    <row r="318" spans="1:29" ht="15">
      <c r="A318" s="102"/>
      <c r="B318" s="101"/>
      <c r="C318" s="112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03"/>
      <c r="Z318" s="13">
        <f t="shared" si="4"/>
        <v>0</v>
      </c>
      <c r="AC318" s="16"/>
    </row>
    <row r="319" spans="1:29" ht="15">
      <c r="A319" s="102"/>
      <c r="B319" s="101"/>
      <c r="C319" s="112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03"/>
      <c r="Z319" s="13">
        <f t="shared" si="4"/>
        <v>0</v>
      </c>
      <c r="AC319" s="16"/>
    </row>
    <row r="320" spans="1:29" ht="15">
      <c r="A320" s="102"/>
      <c r="B320" s="101"/>
      <c r="C320" s="112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03"/>
      <c r="Z320" s="13">
        <f t="shared" si="4"/>
        <v>0</v>
      </c>
      <c r="AC320" s="16"/>
    </row>
    <row r="321" spans="1:29" ht="15">
      <c r="A321" s="102"/>
      <c r="B321" s="101"/>
      <c r="C321" s="112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03"/>
      <c r="Z321" s="13">
        <f t="shared" si="4"/>
        <v>0</v>
      </c>
      <c r="AC321" s="16"/>
    </row>
    <row r="322" spans="1:29" ht="15">
      <c r="A322" s="102"/>
      <c r="B322" s="101"/>
      <c r="C322" s="112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03"/>
      <c r="Z322" s="13">
        <f t="shared" si="4"/>
        <v>0</v>
      </c>
      <c r="AC322" s="16"/>
    </row>
    <row r="323" spans="1:29" ht="15">
      <c r="A323" s="102"/>
      <c r="B323" s="101"/>
      <c r="C323" s="112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03"/>
      <c r="Z323" s="13">
        <f t="shared" si="4"/>
        <v>0</v>
      </c>
      <c r="AC323" s="16"/>
    </row>
    <row r="324" spans="1:29" ht="15">
      <c r="A324" s="102"/>
      <c r="B324" s="101"/>
      <c r="C324" s="112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03"/>
      <c r="Z324" s="13">
        <f aca="true" t="shared" si="5" ref="Z324:Z387">IF(M324&gt;0,0,-M324)</f>
        <v>0</v>
      </c>
      <c r="AC324" s="16"/>
    </row>
    <row r="325" spans="1:29" ht="15">
      <c r="A325" s="102"/>
      <c r="B325" s="101"/>
      <c r="C325" s="112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03"/>
      <c r="Z325" s="13">
        <f t="shared" si="5"/>
        <v>0</v>
      </c>
      <c r="AC325" s="16"/>
    </row>
    <row r="326" spans="1:29" ht="15">
      <c r="A326" s="102"/>
      <c r="B326" s="101"/>
      <c r="C326" s="112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03"/>
      <c r="Z326" s="13">
        <f t="shared" si="5"/>
        <v>0</v>
      </c>
      <c r="AC326" s="16"/>
    </row>
    <row r="327" spans="1:29" ht="15">
      <c r="A327" s="102"/>
      <c r="B327" s="101"/>
      <c r="C327" s="112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03"/>
      <c r="Z327" s="13">
        <f t="shared" si="5"/>
        <v>0</v>
      </c>
      <c r="AC327" s="16"/>
    </row>
    <row r="328" spans="1:29" ht="15">
      <c r="A328" s="102"/>
      <c r="B328" s="101"/>
      <c r="C328" s="112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03"/>
      <c r="Z328" s="13">
        <f t="shared" si="5"/>
        <v>0</v>
      </c>
      <c r="AC328" s="16"/>
    </row>
    <row r="329" spans="1:29" ht="15">
      <c r="A329" s="102"/>
      <c r="B329" s="101"/>
      <c r="C329" s="112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03"/>
      <c r="Z329" s="13">
        <f t="shared" si="5"/>
        <v>0</v>
      </c>
      <c r="AC329" s="16"/>
    </row>
    <row r="330" spans="1:29" ht="15">
      <c r="A330" s="102"/>
      <c r="B330" s="101"/>
      <c r="C330" s="112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03"/>
      <c r="Z330" s="13">
        <f t="shared" si="5"/>
        <v>0</v>
      </c>
      <c r="AC330" s="16"/>
    </row>
    <row r="331" spans="1:29" ht="15">
      <c r="A331" s="102"/>
      <c r="B331" s="101"/>
      <c r="C331" s="112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03"/>
      <c r="Z331" s="13">
        <f t="shared" si="5"/>
        <v>0</v>
      </c>
      <c r="AC331" s="16"/>
    </row>
    <row r="332" spans="1:29" ht="15">
      <c r="A332" s="102"/>
      <c r="B332" s="101"/>
      <c r="C332" s="112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03"/>
      <c r="Z332" s="13">
        <f t="shared" si="5"/>
        <v>0</v>
      </c>
      <c r="AC332" s="16"/>
    </row>
    <row r="333" spans="1:29" ht="15">
      <c r="A333" s="102"/>
      <c r="B333" s="101"/>
      <c r="C333" s="112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03"/>
      <c r="Z333" s="13">
        <f t="shared" si="5"/>
        <v>0</v>
      </c>
      <c r="AC333" s="16"/>
    </row>
    <row r="334" spans="1:29" ht="15">
      <c r="A334" s="102"/>
      <c r="B334" s="101"/>
      <c r="C334" s="112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03"/>
      <c r="Z334" s="13">
        <f t="shared" si="5"/>
        <v>0</v>
      </c>
      <c r="AC334" s="16"/>
    </row>
    <row r="335" spans="1:29" ht="15">
      <c r="A335" s="102"/>
      <c r="B335" s="101"/>
      <c r="C335" s="112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03"/>
      <c r="Z335" s="13">
        <f t="shared" si="5"/>
        <v>0</v>
      </c>
      <c r="AC335" s="16"/>
    </row>
    <row r="336" spans="1:29" ht="15">
      <c r="A336" s="102"/>
      <c r="B336" s="101"/>
      <c r="C336" s="112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03"/>
      <c r="Z336" s="13">
        <f t="shared" si="5"/>
        <v>0</v>
      </c>
      <c r="AC336" s="16"/>
    </row>
    <row r="337" spans="1:29" ht="15">
      <c r="A337" s="102"/>
      <c r="B337" s="101"/>
      <c r="C337" s="112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03"/>
      <c r="Z337" s="13">
        <f t="shared" si="5"/>
        <v>0</v>
      </c>
      <c r="AC337" s="16"/>
    </row>
    <row r="338" spans="1:29" ht="15">
      <c r="A338" s="102"/>
      <c r="B338" s="101"/>
      <c r="C338" s="112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03"/>
      <c r="Z338" s="13">
        <f t="shared" si="5"/>
        <v>0</v>
      </c>
      <c r="AC338" s="16"/>
    </row>
    <row r="339" spans="1:29" ht="15">
      <c r="A339" s="102"/>
      <c r="B339" s="101"/>
      <c r="C339" s="112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03"/>
      <c r="Z339" s="13">
        <f t="shared" si="5"/>
        <v>0</v>
      </c>
      <c r="AC339" s="16"/>
    </row>
    <row r="340" spans="1:29" ht="15">
      <c r="A340" s="102"/>
      <c r="B340" s="101"/>
      <c r="C340" s="112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03"/>
      <c r="Z340" s="13">
        <f t="shared" si="5"/>
        <v>0</v>
      </c>
      <c r="AC340" s="16"/>
    </row>
    <row r="341" spans="1:29" ht="15">
      <c r="A341" s="102"/>
      <c r="B341" s="101"/>
      <c r="C341" s="112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03"/>
      <c r="Z341" s="13">
        <f t="shared" si="5"/>
        <v>0</v>
      </c>
      <c r="AC341" s="16"/>
    </row>
    <row r="342" spans="1:29" ht="15">
      <c r="A342" s="102"/>
      <c r="B342" s="101"/>
      <c r="C342" s="112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03"/>
      <c r="Z342" s="13">
        <f t="shared" si="5"/>
        <v>0</v>
      </c>
      <c r="AC342" s="16"/>
    </row>
    <row r="343" spans="1:29" ht="15">
      <c r="A343" s="102"/>
      <c r="B343" s="101"/>
      <c r="C343" s="112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03"/>
      <c r="Z343" s="13">
        <f t="shared" si="5"/>
        <v>0</v>
      </c>
      <c r="AC343" s="16"/>
    </row>
    <row r="344" spans="1:29" ht="15">
      <c r="A344" s="102"/>
      <c r="B344" s="101"/>
      <c r="C344" s="112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03"/>
      <c r="Z344" s="13">
        <f t="shared" si="5"/>
        <v>0</v>
      </c>
      <c r="AC344" s="16"/>
    </row>
    <row r="345" spans="1:29" ht="15">
      <c r="A345" s="102"/>
      <c r="B345" s="101"/>
      <c r="C345" s="112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03"/>
      <c r="Z345" s="13">
        <f t="shared" si="5"/>
        <v>0</v>
      </c>
      <c r="AC345" s="16"/>
    </row>
    <row r="346" spans="1:29" ht="15">
      <c r="A346" s="102"/>
      <c r="B346" s="101"/>
      <c r="C346" s="112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03"/>
      <c r="Z346" s="13">
        <f t="shared" si="5"/>
        <v>0</v>
      </c>
      <c r="AC346" s="16"/>
    </row>
    <row r="347" spans="1:29" ht="15">
      <c r="A347" s="102"/>
      <c r="B347" s="101"/>
      <c r="C347" s="112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03"/>
      <c r="Z347" s="13">
        <f t="shared" si="5"/>
        <v>0</v>
      </c>
      <c r="AC347" s="16"/>
    </row>
    <row r="348" spans="1:29" ht="15">
      <c r="A348" s="102"/>
      <c r="B348" s="101"/>
      <c r="C348" s="112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03"/>
      <c r="Z348" s="13">
        <f t="shared" si="5"/>
        <v>0</v>
      </c>
      <c r="AC348" s="16"/>
    </row>
    <row r="349" spans="1:29" ht="15">
      <c r="A349" s="102"/>
      <c r="B349" s="101"/>
      <c r="C349" s="112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03"/>
      <c r="Z349" s="13">
        <f t="shared" si="5"/>
        <v>0</v>
      </c>
      <c r="AC349" s="16"/>
    </row>
    <row r="350" spans="1:29" ht="15">
      <c r="A350" s="102"/>
      <c r="B350" s="101"/>
      <c r="C350" s="112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03"/>
      <c r="Z350" s="13">
        <f t="shared" si="5"/>
        <v>0</v>
      </c>
      <c r="AC350" s="16"/>
    </row>
    <row r="351" spans="1:29" ht="15">
      <c r="A351" s="102"/>
      <c r="B351" s="101"/>
      <c r="C351" s="112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03"/>
      <c r="Z351" s="13">
        <f t="shared" si="5"/>
        <v>0</v>
      </c>
      <c r="AC351" s="16"/>
    </row>
    <row r="352" spans="1:29" ht="15">
      <c r="A352" s="102"/>
      <c r="B352" s="101"/>
      <c r="C352" s="112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03"/>
      <c r="Z352" s="13">
        <f t="shared" si="5"/>
        <v>0</v>
      </c>
      <c r="AC352" s="16"/>
    </row>
    <row r="353" spans="1:29" ht="15">
      <c r="A353" s="102"/>
      <c r="B353" s="101"/>
      <c r="C353" s="112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03"/>
      <c r="Z353" s="13">
        <f t="shared" si="5"/>
        <v>0</v>
      </c>
      <c r="AC353" s="16"/>
    </row>
    <row r="354" spans="1:29" ht="15">
      <c r="A354" s="102"/>
      <c r="B354" s="101"/>
      <c r="C354" s="112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03"/>
      <c r="Z354" s="13">
        <f t="shared" si="5"/>
        <v>0</v>
      </c>
      <c r="AC354" s="16"/>
    </row>
    <row r="355" spans="1:29" ht="15">
      <c r="A355" s="102"/>
      <c r="B355" s="101"/>
      <c r="C355" s="112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03"/>
      <c r="Z355" s="13">
        <f t="shared" si="5"/>
        <v>0</v>
      </c>
      <c r="AC355" s="16"/>
    </row>
    <row r="356" spans="1:29" ht="15">
      <c r="A356" s="102"/>
      <c r="B356" s="101"/>
      <c r="C356" s="112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03"/>
      <c r="Z356" s="13">
        <f t="shared" si="5"/>
        <v>0</v>
      </c>
      <c r="AC356" s="16"/>
    </row>
    <row r="357" spans="1:29" ht="15">
      <c r="A357" s="102"/>
      <c r="B357" s="101"/>
      <c r="C357" s="112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03"/>
      <c r="Z357" s="13">
        <f t="shared" si="5"/>
        <v>0</v>
      </c>
      <c r="AC357" s="16"/>
    </row>
    <row r="358" spans="1:29" ht="15">
      <c r="A358" s="102"/>
      <c r="B358" s="101"/>
      <c r="C358" s="112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03"/>
      <c r="Z358" s="13">
        <f t="shared" si="5"/>
        <v>0</v>
      </c>
      <c r="AC358" s="16"/>
    </row>
    <row r="359" spans="1:29" ht="15">
      <c r="A359" s="102"/>
      <c r="B359" s="101"/>
      <c r="C359" s="112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03"/>
      <c r="Z359" s="13">
        <f t="shared" si="5"/>
        <v>0</v>
      </c>
      <c r="AC359" s="16"/>
    </row>
    <row r="360" spans="1:29" ht="15">
      <c r="A360" s="102"/>
      <c r="B360" s="101"/>
      <c r="C360" s="112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03"/>
      <c r="Z360" s="13">
        <f t="shared" si="5"/>
        <v>0</v>
      </c>
      <c r="AC360" s="16"/>
    </row>
    <row r="361" spans="1:29" ht="15">
      <c r="A361" s="102"/>
      <c r="B361" s="101"/>
      <c r="C361" s="112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03"/>
      <c r="Z361" s="13">
        <f t="shared" si="5"/>
        <v>0</v>
      </c>
      <c r="AC361" s="16"/>
    </row>
    <row r="362" spans="1:29" ht="15">
      <c r="A362" s="102"/>
      <c r="B362" s="101"/>
      <c r="C362" s="112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03"/>
      <c r="Z362" s="13">
        <f t="shared" si="5"/>
        <v>0</v>
      </c>
      <c r="AC362" s="16"/>
    </row>
    <row r="363" spans="1:29" ht="15">
      <c r="A363" s="102"/>
      <c r="B363" s="101"/>
      <c r="C363" s="112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03"/>
      <c r="Z363" s="13">
        <f t="shared" si="5"/>
        <v>0</v>
      </c>
      <c r="AC363" s="16"/>
    </row>
    <row r="364" spans="1:29" ht="15">
      <c r="A364" s="102"/>
      <c r="B364" s="101"/>
      <c r="C364" s="112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03"/>
      <c r="Z364" s="13">
        <f t="shared" si="5"/>
        <v>0</v>
      </c>
      <c r="AC364" s="16"/>
    </row>
    <row r="365" spans="1:29" ht="15">
      <c r="A365" s="102"/>
      <c r="B365" s="101"/>
      <c r="C365" s="112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03"/>
      <c r="Z365" s="13">
        <f t="shared" si="5"/>
        <v>0</v>
      </c>
      <c r="AC365" s="16"/>
    </row>
    <row r="366" spans="1:29" ht="15">
      <c r="A366" s="102"/>
      <c r="B366" s="101"/>
      <c r="C366" s="112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03"/>
      <c r="Z366" s="13">
        <f t="shared" si="5"/>
        <v>0</v>
      </c>
      <c r="AC366" s="16"/>
    </row>
    <row r="367" spans="1:29" ht="15">
      <c r="A367" s="102"/>
      <c r="B367" s="101"/>
      <c r="C367" s="112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03"/>
      <c r="Z367" s="13">
        <f t="shared" si="5"/>
        <v>0</v>
      </c>
      <c r="AC367" s="16"/>
    </row>
    <row r="368" spans="1:29" ht="15">
      <c r="A368" s="102"/>
      <c r="B368" s="101"/>
      <c r="C368" s="112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03"/>
      <c r="Z368" s="13">
        <f t="shared" si="5"/>
        <v>0</v>
      </c>
      <c r="AC368" s="16"/>
    </row>
    <row r="369" spans="1:29" ht="15">
      <c r="A369" s="102"/>
      <c r="B369" s="101"/>
      <c r="C369" s="112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03"/>
      <c r="Z369" s="13">
        <f t="shared" si="5"/>
        <v>0</v>
      </c>
      <c r="AC369" s="16"/>
    </row>
    <row r="370" spans="1:29" ht="15">
      <c r="A370" s="102"/>
      <c r="B370" s="101"/>
      <c r="C370" s="112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03"/>
      <c r="Z370" s="13">
        <f t="shared" si="5"/>
        <v>0</v>
      </c>
      <c r="AC370" s="16"/>
    </row>
    <row r="371" spans="1:29" ht="15">
      <c r="A371" s="102"/>
      <c r="B371" s="101"/>
      <c r="C371" s="112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03"/>
      <c r="Z371" s="13">
        <f t="shared" si="5"/>
        <v>0</v>
      </c>
      <c r="AC371" s="16"/>
    </row>
    <row r="372" spans="1:29" ht="15">
      <c r="A372" s="102"/>
      <c r="B372" s="101"/>
      <c r="C372" s="112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03"/>
      <c r="Z372" s="13">
        <f t="shared" si="5"/>
        <v>0</v>
      </c>
      <c r="AC372" s="16"/>
    </row>
    <row r="373" spans="1:29" ht="15">
      <c r="A373" s="102"/>
      <c r="B373" s="101"/>
      <c r="C373" s="112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03"/>
      <c r="Z373" s="13">
        <f t="shared" si="5"/>
        <v>0</v>
      </c>
      <c r="AC373" s="16"/>
    </row>
    <row r="374" spans="1:29" ht="15">
      <c r="A374" s="102"/>
      <c r="B374" s="101"/>
      <c r="C374" s="112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03"/>
      <c r="Z374" s="13">
        <f t="shared" si="5"/>
        <v>0</v>
      </c>
      <c r="AC374" s="16"/>
    </row>
    <row r="375" spans="1:29" ht="15">
      <c r="A375" s="102"/>
      <c r="B375" s="101"/>
      <c r="C375" s="112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03"/>
      <c r="Z375" s="13">
        <f t="shared" si="5"/>
        <v>0</v>
      </c>
      <c r="AC375" s="16"/>
    </row>
    <row r="376" spans="1:29" ht="15">
      <c r="A376" s="102"/>
      <c r="B376" s="101"/>
      <c r="C376" s="112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03"/>
      <c r="Z376" s="13">
        <f t="shared" si="5"/>
        <v>0</v>
      </c>
      <c r="AC376" s="16"/>
    </row>
    <row r="377" spans="1:29" ht="15">
      <c r="A377" s="102"/>
      <c r="B377" s="101"/>
      <c r="C377" s="112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03"/>
      <c r="Z377" s="13">
        <f t="shared" si="5"/>
        <v>0</v>
      </c>
      <c r="AC377" s="16"/>
    </row>
    <row r="378" spans="1:29" ht="15">
      <c r="A378" s="102"/>
      <c r="B378" s="101"/>
      <c r="C378" s="112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03"/>
      <c r="Z378" s="13">
        <f t="shared" si="5"/>
        <v>0</v>
      </c>
      <c r="AC378" s="16"/>
    </row>
    <row r="379" spans="1:29" ht="15">
      <c r="A379" s="102"/>
      <c r="B379" s="101"/>
      <c r="C379" s="112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03"/>
      <c r="Z379" s="13">
        <f t="shared" si="5"/>
        <v>0</v>
      </c>
      <c r="AC379" s="16"/>
    </row>
    <row r="380" spans="1:29" ht="15">
      <c r="A380" s="102"/>
      <c r="B380" s="101"/>
      <c r="C380" s="112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03"/>
      <c r="Z380" s="13">
        <f t="shared" si="5"/>
        <v>0</v>
      </c>
      <c r="AC380" s="16"/>
    </row>
    <row r="381" spans="1:29" ht="15">
      <c r="A381" s="102"/>
      <c r="B381" s="101"/>
      <c r="C381" s="112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03"/>
      <c r="Z381" s="13">
        <f t="shared" si="5"/>
        <v>0</v>
      </c>
      <c r="AC381" s="16"/>
    </row>
    <row r="382" spans="1:29" ht="15">
      <c r="A382" s="102"/>
      <c r="B382" s="101"/>
      <c r="C382" s="112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03"/>
      <c r="Z382" s="13">
        <f t="shared" si="5"/>
        <v>0</v>
      </c>
      <c r="AC382" s="16"/>
    </row>
    <row r="383" spans="1:29" ht="15">
      <c r="A383" s="102"/>
      <c r="B383" s="101"/>
      <c r="C383" s="112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03"/>
      <c r="Z383" s="13">
        <f t="shared" si="5"/>
        <v>0</v>
      </c>
      <c r="AC383" s="16"/>
    </row>
    <row r="384" spans="1:29" ht="15">
      <c r="A384" s="102"/>
      <c r="B384" s="101"/>
      <c r="C384" s="112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03"/>
      <c r="Z384" s="13">
        <f t="shared" si="5"/>
        <v>0</v>
      </c>
      <c r="AC384" s="16"/>
    </row>
    <row r="385" spans="1:29" ht="15">
      <c r="A385" s="102"/>
      <c r="B385" s="101"/>
      <c r="C385" s="112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03"/>
      <c r="Z385" s="13">
        <f t="shared" si="5"/>
        <v>0</v>
      </c>
      <c r="AC385" s="16"/>
    </row>
    <row r="386" spans="1:29" ht="15">
      <c r="A386" s="102"/>
      <c r="B386" s="101"/>
      <c r="C386" s="112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03"/>
      <c r="Z386" s="13">
        <f t="shared" si="5"/>
        <v>0</v>
      </c>
      <c r="AC386" s="16"/>
    </row>
    <row r="387" spans="1:29" ht="15">
      <c r="A387" s="102"/>
      <c r="B387" s="101"/>
      <c r="C387" s="112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03"/>
      <c r="Z387" s="13">
        <f t="shared" si="5"/>
        <v>0</v>
      </c>
      <c r="AC387" s="16"/>
    </row>
    <row r="388" spans="1:29" ht="15">
      <c r="A388" s="102"/>
      <c r="B388" s="101"/>
      <c r="C388" s="112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03"/>
      <c r="Z388" s="13">
        <f aca="true" t="shared" si="6" ref="Z388:Z404">IF(M388&gt;0,0,-M388)</f>
        <v>0</v>
      </c>
      <c r="AC388" s="16"/>
    </row>
    <row r="389" spans="1:29" ht="15">
      <c r="A389" s="102"/>
      <c r="B389" s="101"/>
      <c r="C389" s="112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03"/>
      <c r="Z389" s="13">
        <f t="shared" si="6"/>
        <v>0</v>
      </c>
      <c r="AC389" s="16"/>
    </row>
    <row r="390" spans="1:29" ht="15">
      <c r="A390" s="102"/>
      <c r="B390" s="101"/>
      <c r="C390" s="112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03"/>
      <c r="Z390" s="13">
        <f t="shared" si="6"/>
        <v>0</v>
      </c>
      <c r="AC390" s="16"/>
    </row>
    <row r="391" spans="1:29" ht="15">
      <c r="A391" s="102"/>
      <c r="B391" s="101"/>
      <c r="C391" s="112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03"/>
      <c r="Z391" s="13">
        <f t="shared" si="6"/>
        <v>0</v>
      </c>
      <c r="AC391" s="16"/>
    </row>
    <row r="392" spans="1:29" ht="15">
      <c r="A392" s="102"/>
      <c r="B392" s="101"/>
      <c r="C392" s="112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03"/>
      <c r="Z392" s="13">
        <f t="shared" si="6"/>
        <v>0</v>
      </c>
      <c r="AC392" s="16"/>
    </row>
    <row r="393" spans="1:29" ht="15">
      <c r="A393" s="102"/>
      <c r="B393" s="101"/>
      <c r="C393" s="112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03"/>
      <c r="Z393" s="13">
        <f t="shared" si="6"/>
        <v>0</v>
      </c>
      <c r="AC393" s="16"/>
    </row>
    <row r="394" spans="1:29" ht="15">
      <c r="A394" s="102"/>
      <c r="B394" s="101"/>
      <c r="C394" s="112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03"/>
      <c r="Z394" s="13">
        <f t="shared" si="6"/>
        <v>0</v>
      </c>
      <c r="AC394" s="16"/>
    </row>
    <row r="395" spans="1:29" ht="15">
      <c r="A395" s="102"/>
      <c r="B395" s="101"/>
      <c r="C395" s="112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03"/>
      <c r="Z395" s="13">
        <f t="shared" si="6"/>
        <v>0</v>
      </c>
      <c r="AC395" s="16"/>
    </row>
    <row r="396" spans="1:29" ht="15">
      <c r="A396" s="102"/>
      <c r="B396" s="101"/>
      <c r="C396" s="112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03"/>
      <c r="Z396" s="13">
        <f t="shared" si="6"/>
        <v>0</v>
      </c>
      <c r="AC396" s="16"/>
    </row>
    <row r="397" spans="1:29" ht="15">
      <c r="A397" s="102"/>
      <c r="B397" s="101"/>
      <c r="C397" s="112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03"/>
      <c r="Z397" s="13">
        <f t="shared" si="6"/>
        <v>0</v>
      </c>
      <c r="AC397" s="16"/>
    </row>
    <row r="398" spans="1:29" ht="15">
      <c r="A398" s="102"/>
      <c r="B398" s="101"/>
      <c r="C398" s="112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03"/>
      <c r="Z398" s="13">
        <f t="shared" si="6"/>
        <v>0</v>
      </c>
      <c r="AC398" s="16"/>
    </row>
    <row r="399" spans="1:29" ht="15">
      <c r="A399" s="102"/>
      <c r="B399" s="101"/>
      <c r="C399" s="112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03"/>
      <c r="Z399" s="13">
        <f t="shared" si="6"/>
        <v>0</v>
      </c>
      <c r="AC399" s="16"/>
    </row>
    <row r="400" spans="1:29" ht="15">
      <c r="A400" s="102"/>
      <c r="B400" s="101"/>
      <c r="C400" s="112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03"/>
      <c r="Z400" s="13">
        <f t="shared" si="6"/>
        <v>0</v>
      </c>
      <c r="AC400" s="16"/>
    </row>
    <row r="401" spans="1:29" ht="15">
      <c r="A401" s="102"/>
      <c r="B401" s="101"/>
      <c r="C401" s="112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03"/>
      <c r="Z401" s="13">
        <f t="shared" si="6"/>
        <v>0</v>
      </c>
      <c r="AC401" s="16"/>
    </row>
    <row r="402" spans="1:29" ht="15">
      <c r="A402" s="102"/>
      <c r="B402" s="101"/>
      <c r="C402" s="112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03"/>
      <c r="Z402" s="13">
        <f t="shared" si="6"/>
        <v>0</v>
      </c>
      <c r="AC402" s="16"/>
    </row>
    <row r="403" spans="1:29" ht="15">
      <c r="A403" s="102"/>
      <c r="B403" s="101"/>
      <c r="C403" s="112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03"/>
      <c r="Z403" s="13">
        <f t="shared" si="6"/>
        <v>0</v>
      </c>
      <c r="AC403" s="16"/>
    </row>
    <row r="404" spans="1:29" ht="15.75" thickBot="1">
      <c r="A404" s="104"/>
      <c r="B404" s="105"/>
      <c r="C404" s="113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7"/>
      <c r="Z404" s="13">
        <f t="shared" si="6"/>
        <v>0</v>
      </c>
      <c r="AC404" s="16"/>
    </row>
  </sheetData>
  <sheetProtection selectLockedCells="1" selectUnlockedCells="1"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B2"/>
  <sheetViews>
    <sheetView showGridLines="0" showRowColHeaders="0" zoomScalePageLayoutView="0" workbookViewId="0" topLeftCell="A1">
      <selection activeCell="S14" sqref="S14"/>
    </sheetView>
  </sheetViews>
  <sheetFormatPr defaultColWidth="9.140625" defaultRowHeight="15"/>
  <cols>
    <col min="17" max="17" width="10.140625" style="0" customWidth="1"/>
  </cols>
  <sheetData>
    <row r="2" ht="15">
      <c r="B2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70C0"/>
  </sheetPr>
  <dimension ref="A1:V207"/>
  <sheetViews>
    <sheetView showGridLines="0" zoomScale="115" zoomScaleNormal="115" zoomScalePageLayoutView="0" workbookViewId="0" topLeftCell="A1">
      <selection activeCell="F35" sqref="F35"/>
    </sheetView>
  </sheetViews>
  <sheetFormatPr defaultColWidth="9.140625" defaultRowHeight="15"/>
  <cols>
    <col min="1" max="1" width="6.421875" style="0" customWidth="1"/>
    <col min="3" max="3" width="6.00390625" style="0" customWidth="1"/>
    <col min="4" max="5" width="8.8515625" style="0" customWidth="1"/>
    <col min="6" max="6" width="8.00390625" style="0" customWidth="1"/>
    <col min="7" max="7" width="8.57421875" style="0" customWidth="1"/>
    <col min="8" max="8" width="8.8515625" style="0" customWidth="1"/>
    <col min="10" max="10" width="8.140625" style="0" customWidth="1"/>
    <col min="11" max="11" width="8.421875" style="0" customWidth="1"/>
    <col min="12" max="12" width="8.7109375" style="0" customWidth="1"/>
    <col min="15" max="15" width="10.28125" style="0" customWidth="1"/>
    <col min="16" max="16" width="14.421875" style="0" customWidth="1"/>
    <col min="22" max="22" width="13.140625" style="0" customWidth="1"/>
  </cols>
  <sheetData>
    <row r="1" spans="1:15" ht="15">
      <c r="A1" s="200" t="s">
        <v>63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9"/>
      <c r="O1" s="49"/>
    </row>
    <row r="2" spans="1:15" ht="11.25" customHeight="1" thickBot="1">
      <c r="A2" s="23"/>
      <c r="B2" s="24"/>
      <c r="C2" s="23"/>
      <c r="D2" s="23"/>
      <c r="E2" s="25"/>
      <c r="F2" s="25"/>
      <c r="G2" s="25"/>
      <c r="H2" s="25"/>
      <c r="I2" s="25"/>
      <c r="J2" s="23"/>
      <c r="K2" s="25"/>
      <c r="L2" s="26"/>
      <c r="M2" s="26"/>
      <c r="N2" s="26"/>
      <c r="O2" s="26"/>
    </row>
    <row r="3" spans="1:22" ht="12.75" customHeight="1" thickBot="1">
      <c r="A3" s="23"/>
      <c r="B3" s="24"/>
      <c r="C3" s="23"/>
      <c r="D3" s="204" t="s">
        <v>17</v>
      </c>
      <c r="E3" s="204"/>
      <c r="F3" s="190"/>
      <c r="G3" s="191"/>
      <c r="H3" s="191"/>
      <c r="I3" s="191"/>
      <c r="J3" s="192"/>
      <c r="K3" s="25"/>
      <c r="L3" s="26"/>
      <c r="M3" s="26"/>
      <c r="N3" s="26"/>
      <c r="O3" s="26"/>
      <c r="P3" s="223" t="s">
        <v>82</v>
      </c>
      <c r="Q3" s="224"/>
      <c r="R3" s="224"/>
      <c r="S3" s="224"/>
      <c r="T3" s="224"/>
      <c r="U3" s="224"/>
      <c r="V3" s="225"/>
    </row>
    <row r="4" spans="1:22" ht="13.5" customHeight="1" thickBot="1">
      <c r="A4" s="23"/>
      <c r="B4" s="24"/>
      <c r="C4" s="23"/>
      <c r="D4" s="204" t="s">
        <v>18</v>
      </c>
      <c r="E4" s="204"/>
      <c r="F4" s="205" t="s">
        <v>66</v>
      </c>
      <c r="G4" s="206"/>
      <c r="H4" s="206"/>
      <c r="I4" s="206"/>
      <c r="J4" s="207"/>
      <c r="K4" s="25"/>
      <c r="L4" s="26"/>
      <c r="M4" s="237" t="s">
        <v>85</v>
      </c>
      <c r="N4" s="238"/>
      <c r="O4" s="26"/>
      <c r="P4" s="226"/>
      <c r="Q4" s="227"/>
      <c r="R4" s="227"/>
      <c r="S4" s="227"/>
      <c r="T4" s="227"/>
      <c r="U4" s="227"/>
      <c r="V4" s="228"/>
    </row>
    <row r="5" spans="1:22" ht="12.75" customHeight="1" thickBot="1">
      <c r="A5" s="23"/>
      <c r="B5" s="24"/>
      <c r="C5" s="23"/>
      <c r="D5" s="208" t="s">
        <v>19</v>
      </c>
      <c r="E5" s="208"/>
      <c r="F5" s="209">
        <v>41395</v>
      </c>
      <c r="G5" s="210"/>
      <c r="H5" s="210"/>
      <c r="I5" s="210"/>
      <c r="J5" s="211"/>
      <c r="K5" s="25"/>
      <c r="L5" s="26"/>
      <c r="M5" s="239"/>
      <c r="N5" s="240"/>
      <c r="O5" s="26"/>
      <c r="P5" s="152">
        <f>H6</f>
        <v>2300000</v>
      </c>
      <c r="Q5" s="241" t="s">
        <v>86</v>
      </c>
      <c r="R5" s="241"/>
      <c r="S5" s="241"/>
      <c r="T5" s="241"/>
      <c r="U5" s="241"/>
      <c r="V5" s="242"/>
    </row>
    <row r="6" spans="1:22" ht="12.75" customHeight="1">
      <c r="A6" s="26"/>
      <c r="B6" s="24"/>
      <c r="C6" s="26"/>
      <c r="D6" s="201" t="s">
        <v>64</v>
      </c>
      <c r="E6" s="201"/>
      <c r="F6" s="201"/>
      <c r="G6" s="201"/>
      <c r="H6" s="202">
        <f>SubsCredSumm</f>
        <v>2300000</v>
      </c>
      <c r="I6" s="203"/>
      <c r="J6" s="42" t="s">
        <v>20</v>
      </c>
      <c r="K6" s="27"/>
      <c r="L6" s="22"/>
      <c r="M6" s="231">
        <f>PSK</f>
        <v>0.1158472955226898</v>
      </c>
      <c r="N6" s="232"/>
      <c r="O6" s="22"/>
      <c r="P6" s="153">
        <v>2864537.2799999975</v>
      </c>
      <c r="Q6" s="229" t="s">
        <v>87</v>
      </c>
      <c r="R6" s="229"/>
      <c r="S6" s="229"/>
      <c r="T6" s="229"/>
      <c r="U6" s="229"/>
      <c r="V6" s="230"/>
    </row>
    <row r="7" spans="1:22" ht="12.75" customHeight="1">
      <c r="A7" s="26"/>
      <c r="B7" s="24"/>
      <c r="C7" s="26"/>
      <c r="D7" s="201" t="s">
        <v>65</v>
      </c>
      <c r="E7" s="201"/>
      <c r="F7" s="201"/>
      <c r="G7" s="201"/>
      <c r="H7" s="196">
        <f>GiveDate</f>
        <v>41423</v>
      </c>
      <c r="I7" s="197"/>
      <c r="J7" s="42"/>
      <c r="K7" s="22"/>
      <c r="L7" s="22"/>
      <c r="M7" s="233"/>
      <c r="N7" s="234"/>
      <c r="O7" s="22"/>
      <c r="P7" s="153">
        <v>0</v>
      </c>
      <c r="Q7" s="229" t="s">
        <v>88</v>
      </c>
      <c r="R7" s="229"/>
      <c r="S7" s="229"/>
      <c r="T7" s="229"/>
      <c r="U7" s="229"/>
      <c r="V7" s="230"/>
    </row>
    <row r="8" spans="1:22" ht="12.75" customHeight="1" thickBot="1">
      <c r="A8" s="26"/>
      <c r="B8" s="24"/>
      <c r="C8" s="26"/>
      <c r="D8" s="201" t="s">
        <v>54</v>
      </c>
      <c r="E8" s="201"/>
      <c r="F8" s="201"/>
      <c r="G8" s="201"/>
      <c r="H8" s="215">
        <v>0.095</v>
      </c>
      <c r="I8" s="216"/>
      <c r="J8" s="42" t="s">
        <v>21</v>
      </c>
      <c r="K8" s="22"/>
      <c r="L8" s="22"/>
      <c r="M8" s="235"/>
      <c r="N8" s="236"/>
      <c r="O8" s="22"/>
      <c r="P8" s="153">
        <v>0</v>
      </c>
      <c r="Q8" s="229" t="s">
        <v>83</v>
      </c>
      <c r="R8" s="229"/>
      <c r="S8" s="229"/>
      <c r="T8" s="229"/>
      <c r="U8" s="229"/>
      <c r="V8" s="230"/>
    </row>
    <row r="9" spans="1:22" ht="13.5" customHeight="1">
      <c r="A9" s="26"/>
      <c r="B9" s="24"/>
      <c r="C9" s="26"/>
      <c r="D9" s="201" t="s">
        <v>22</v>
      </c>
      <c r="E9" s="201"/>
      <c r="F9" s="201"/>
      <c r="G9" s="201"/>
      <c r="H9" s="212">
        <f>Параметры!H41</f>
        <v>182</v>
      </c>
      <c r="I9" s="213"/>
      <c r="J9" s="42" t="s">
        <v>23</v>
      </c>
      <c r="K9" s="22"/>
      <c r="L9" s="22"/>
      <c r="M9" s="22"/>
      <c r="N9" s="22"/>
      <c r="O9" s="22"/>
      <c r="P9" s="153">
        <f>re1+re2</f>
        <v>5164537.2799999975</v>
      </c>
      <c r="Q9" s="229" t="s">
        <v>84</v>
      </c>
      <c r="R9" s="229"/>
      <c r="S9" s="229"/>
      <c r="T9" s="229"/>
      <c r="U9" s="229"/>
      <c r="V9" s="230"/>
    </row>
    <row r="10" spans="1:22" ht="13.5" customHeight="1" hidden="1">
      <c r="A10" s="26"/>
      <c r="B10" s="24"/>
      <c r="C10" s="26"/>
      <c r="D10" s="124"/>
      <c r="E10" s="124"/>
      <c r="F10" s="124"/>
      <c r="G10" s="124"/>
      <c r="H10" s="125"/>
      <c r="I10" s="126"/>
      <c r="J10" s="42"/>
      <c r="K10" s="22"/>
      <c r="L10" s="22"/>
      <c r="M10" s="22"/>
      <c r="N10" s="22"/>
      <c r="O10" s="22"/>
      <c r="P10" s="154"/>
      <c r="Q10" s="150"/>
      <c r="R10" s="150"/>
      <c r="S10" s="150"/>
      <c r="T10" s="150"/>
      <c r="U10" s="150"/>
      <c r="V10" s="151"/>
    </row>
    <row r="11" spans="1:22" ht="13.5" customHeight="1" hidden="1">
      <c r="A11" s="26"/>
      <c r="B11" s="24"/>
      <c r="C11" s="26"/>
      <c r="D11" s="201" t="s">
        <v>24</v>
      </c>
      <c r="E11" s="201"/>
      <c r="F11" s="201"/>
      <c r="G11" s="201"/>
      <c r="H11" s="196" t="s">
        <v>25</v>
      </c>
      <c r="I11" s="197"/>
      <c r="J11" s="42"/>
      <c r="K11" s="28"/>
      <c r="L11" s="22"/>
      <c r="M11" s="22"/>
      <c r="N11" s="22"/>
      <c r="O11" s="22"/>
      <c r="P11" s="154"/>
      <c r="Q11" s="150"/>
      <c r="R11" s="150"/>
      <c r="S11" s="150"/>
      <c r="T11" s="150"/>
      <c r="U11" s="150"/>
      <c r="V11" s="151"/>
    </row>
    <row r="12" spans="1:22" ht="13.5" customHeight="1" thickBot="1">
      <c r="A12" s="26"/>
      <c r="B12" s="24"/>
      <c r="C12" s="26"/>
      <c r="D12" s="201" t="s">
        <v>79</v>
      </c>
      <c r="E12" s="201"/>
      <c r="F12" s="201"/>
      <c r="G12" s="201"/>
      <c r="H12" s="198">
        <v>222000</v>
      </c>
      <c r="I12" s="199"/>
      <c r="J12" s="42" t="s">
        <v>20</v>
      </c>
      <c r="K12" s="28"/>
      <c r="L12" s="22"/>
      <c r="M12" s="22"/>
      <c r="N12" s="22"/>
      <c r="O12" s="22"/>
      <c r="P12" s="155">
        <f>re3+re4</f>
        <v>0</v>
      </c>
      <c r="Q12" s="221" t="s">
        <v>97</v>
      </c>
      <c r="R12" s="221"/>
      <c r="S12" s="221"/>
      <c r="T12" s="221"/>
      <c r="U12" s="221"/>
      <c r="V12" s="222"/>
    </row>
    <row r="13" spans="1:15" ht="26.25" customHeight="1">
      <c r="A13" s="26"/>
      <c r="B13" s="24"/>
      <c r="C13" s="26"/>
      <c r="D13" s="217" t="s">
        <v>80</v>
      </c>
      <c r="E13" s="217"/>
      <c r="F13" s="217"/>
      <c r="G13" s="217"/>
      <c r="H13" s="202">
        <v>18500</v>
      </c>
      <c r="I13" s="203"/>
      <c r="J13" s="42" t="s">
        <v>20</v>
      </c>
      <c r="K13" s="28"/>
      <c r="L13" s="22"/>
      <c r="M13" s="22"/>
      <c r="N13" s="22"/>
      <c r="O13" s="22"/>
    </row>
    <row r="14" spans="1:15" ht="25.5" customHeight="1" thickBo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</row>
    <row r="15" spans="1:15" ht="59.25" customHeight="1">
      <c r="A15" s="218" t="s">
        <v>1</v>
      </c>
      <c r="B15" s="194" t="s">
        <v>0</v>
      </c>
      <c r="C15" s="194" t="s">
        <v>48</v>
      </c>
      <c r="D15" s="194" t="s">
        <v>32</v>
      </c>
      <c r="E15" s="214" t="s">
        <v>33</v>
      </c>
      <c r="F15" s="214"/>
      <c r="G15" s="194" t="s">
        <v>38</v>
      </c>
      <c r="H15" s="194" t="s">
        <v>44</v>
      </c>
      <c r="I15" s="194" t="s">
        <v>13</v>
      </c>
      <c r="J15" s="214" t="s">
        <v>41</v>
      </c>
      <c r="K15" s="214"/>
      <c r="L15" s="194" t="s">
        <v>34</v>
      </c>
      <c r="M15" s="214" t="s">
        <v>42</v>
      </c>
      <c r="N15" s="214"/>
      <c r="O15" s="220"/>
    </row>
    <row r="16" spans="1:15" ht="42.75" customHeight="1" thickBot="1">
      <c r="A16" s="219"/>
      <c r="B16" s="195"/>
      <c r="C16" s="195"/>
      <c r="D16" s="195"/>
      <c r="E16" s="114" t="s">
        <v>6</v>
      </c>
      <c r="F16" s="114" t="s">
        <v>43</v>
      </c>
      <c r="G16" s="195"/>
      <c r="H16" s="195"/>
      <c r="I16" s="195"/>
      <c r="J16" s="114" t="s">
        <v>7</v>
      </c>
      <c r="K16" s="114" t="s">
        <v>43</v>
      </c>
      <c r="L16" s="195"/>
      <c r="M16" s="114" t="s">
        <v>6</v>
      </c>
      <c r="N16" s="114" t="s">
        <v>47</v>
      </c>
      <c r="O16" s="115" t="s">
        <v>35</v>
      </c>
    </row>
    <row r="17" spans="1:15" ht="11.25" customHeight="1" thickBot="1">
      <c r="A17" s="78">
        <v>1</v>
      </c>
      <c r="B17" s="79">
        <v>2</v>
      </c>
      <c r="C17" s="79">
        <v>3</v>
      </c>
      <c r="D17" s="79">
        <v>4</v>
      </c>
      <c r="E17" s="79">
        <v>5</v>
      </c>
      <c r="F17" s="79">
        <v>6</v>
      </c>
      <c r="G17" s="79">
        <v>7</v>
      </c>
      <c r="H17" s="79">
        <v>8</v>
      </c>
      <c r="I17" s="128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80">
        <v>15</v>
      </c>
    </row>
    <row r="18" spans="1:15" ht="10.5" customHeight="1">
      <c r="A18" s="70">
        <v>1</v>
      </c>
      <c r="B18" s="65">
        <v>41425</v>
      </c>
      <c r="C18" s="66">
        <v>2</v>
      </c>
      <c r="D18" s="67">
        <v>0.095</v>
      </c>
      <c r="E18" s="68">
        <v>2300000</v>
      </c>
      <c r="F18" s="69">
        <v>0</v>
      </c>
      <c r="G18" s="69">
        <v>0</v>
      </c>
      <c r="H18" s="68">
        <v>1197.26</v>
      </c>
      <c r="I18" s="68">
        <v>0</v>
      </c>
      <c r="J18" s="68">
        <v>0</v>
      </c>
      <c r="K18" s="68">
        <v>0</v>
      </c>
      <c r="L18" s="68">
        <v>0</v>
      </c>
      <c r="M18" s="68">
        <v>2300000</v>
      </c>
      <c r="N18" s="68">
        <v>0</v>
      </c>
      <c r="O18" s="71">
        <v>2300000</v>
      </c>
    </row>
    <row r="19" spans="1:15" ht="10.5" customHeight="1">
      <c r="A19" s="70">
        <v>2</v>
      </c>
      <c r="B19" s="89">
        <v>41455</v>
      </c>
      <c r="C19" s="66">
        <v>30</v>
      </c>
      <c r="D19" s="67">
        <v>0.095</v>
      </c>
      <c r="E19" s="68">
        <v>2300000</v>
      </c>
      <c r="F19" s="68">
        <v>0</v>
      </c>
      <c r="G19" s="68">
        <v>37000</v>
      </c>
      <c r="H19" s="68">
        <v>17958.9</v>
      </c>
      <c r="I19" s="68">
        <v>19156.16</v>
      </c>
      <c r="J19" s="68">
        <v>17843.84</v>
      </c>
      <c r="K19" s="68">
        <v>0</v>
      </c>
      <c r="L19" s="68">
        <v>0</v>
      </c>
      <c r="M19" s="68">
        <v>2282156.16</v>
      </c>
      <c r="N19" s="68">
        <v>0</v>
      </c>
      <c r="O19" s="71">
        <v>2282156.16</v>
      </c>
    </row>
    <row r="20" spans="1:15" ht="10.5" customHeight="1">
      <c r="A20" s="70">
        <v>3</v>
      </c>
      <c r="B20" s="65">
        <v>41486</v>
      </c>
      <c r="C20" s="66">
        <v>31</v>
      </c>
      <c r="D20" s="67">
        <v>0.095</v>
      </c>
      <c r="E20" s="68">
        <v>2282156.16</v>
      </c>
      <c r="F20" s="69">
        <v>0</v>
      </c>
      <c r="G20" s="69">
        <v>18500</v>
      </c>
      <c r="H20" s="68">
        <v>18413.56</v>
      </c>
      <c r="I20" s="68">
        <v>18413.56</v>
      </c>
      <c r="J20" s="68">
        <v>86.43999999999869</v>
      </c>
      <c r="K20" s="68">
        <v>0</v>
      </c>
      <c r="L20" s="68">
        <v>0</v>
      </c>
      <c r="M20" s="68">
        <v>2282069.72</v>
      </c>
      <c r="N20" s="68">
        <v>0</v>
      </c>
      <c r="O20" s="71">
        <v>2282069.72</v>
      </c>
    </row>
    <row r="21" spans="1:15" ht="10.5" customHeight="1">
      <c r="A21" s="70">
        <v>4</v>
      </c>
      <c r="B21" s="89">
        <v>41517</v>
      </c>
      <c r="C21" s="66">
        <v>31</v>
      </c>
      <c r="D21" s="67">
        <v>0.095</v>
      </c>
      <c r="E21" s="68">
        <v>2282069.72</v>
      </c>
      <c r="F21" s="68">
        <v>0</v>
      </c>
      <c r="G21" s="68">
        <v>18500</v>
      </c>
      <c r="H21" s="68">
        <v>18412.86</v>
      </c>
      <c r="I21" s="68">
        <v>18412.86</v>
      </c>
      <c r="J21" s="68">
        <v>87.13999999999942</v>
      </c>
      <c r="K21" s="68">
        <v>0</v>
      </c>
      <c r="L21" s="68">
        <v>0</v>
      </c>
      <c r="M21" s="68">
        <v>2281982.58</v>
      </c>
      <c r="N21" s="68">
        <v>0</v>
      </c>
      <c r="O21" s="71">
        <v>2281982.58</v>
      </c>
    </row>
    <row r="22" spans="1:15" ht="10.5" customHeight="1">
      <c r="A22" s="70">
        <v>5</v>
      </c>
      <c r="B22" s="65">
        <v>41547</v>
      </c>
      <c r="C22" s="66">
        <v>30</v>
      </c>
      <c r="D22" s="67">
        <v>0.095</v>
      </c>
      <c r="E22" s="68">
        <v>2281982.58</v>
      </c>
      <c r="F22" s="69">
        <v>0</v>
      </c>
      <c r="G22" s="69">
        <v>18500</v>
      </c>
      <c r="H22" s="68">
        <v>17818.22</v>
      </c>
      <c r="I22" s="68">
        <v>17818.22</v>
      </c>
      <c r="J22" s="68">
        <v>681.7799999999988</v>
      </c>
      <c r="K22" s="68">
        <v>0</v>
      </c>
      <c r="L22" s="68">
        <v>0</v>
      </c>
      <c r="M22" s="68">
        <v>2281300.8000000003</v>
      </c>
      <c r="N22" s="68">
        <v>0</v>
      </c>
      <c r="O22" s="71">
        <v>2281300.8000000003</v>
      </c>
    </row>
    <row r="23" spans="1:15" ht="10.5" customHeight="1">
      <c r="A23" s="70">
        <v>6</v>
      </c>
      <c r="B23" s="89">
        <v>41578</v>
      </c>
      <c r="C23" s="66">
        <v>31</v>
      </c>
      <c r="D23" s="67">
        <v>0.095</v>
      </c>
      <c r="E23" s="68">
        <v>2281300.8000000003</v>
      </c>
      <c r="F23" s="68">
        <v>0</v>
      </c>
      <c r="G23" s="68">
        <v>18500</v>
      </c>
      <c r="H23" s="68">
        <v>18406.66</v>
      </c>
      <c r="I23" s="68">
        <v>18406.66</v>
      </c>
      <c r="J23" s="68">
        <v>93.34000000000015</v>
      </c>
      <c r="K23" s="68">
        <v>0</v>
      </c>
      <c r="L23" s="68">
        <v>0</v>
      </c>
      <c r="M23" s="68">
        <v>2281207.46</v>
      </c>
      <c r="N23" s="68">
        <v>0</v>
      </c>
      <c r="O23" s="71">
        <v>2281207.46</v>
      </c>
    </row>
    <row r="24" spans="1:15" ht="10.5" customHeight="1">
      <c r="A24" s="70">
        <v>7</v>
      </c>
      <c r="B24" s="65">
        <v>41608</v>
      </c>
      <c r="C24" s="66">
        <v>30</v>
      </c>
      <c r="D24" s="67">
        <v>0.095</v>
      </c>
      <c r="E24" s="68">
        <v>2281207.46</v>
      </c>
      <c r="F24" s="69">
        <v>0</v>
      </c>
      <c r="G24" s="69">
        <v>18500</v>
      </c>
      <c r="H24" s="68">
        <v>17812.170000000002</v>
      </c>
      <c r="I24" s="68">
        <v>17812.170000000002</v>
      </c>
      <c r="J24" s="68">
        <v>687.8299999999981</v>
      </c>
      <c r="K24" s="68">
        <v>0</v>
      </c>
      <c r="L24" s="68">
        <v>0</v>
      </c>
      <c r="M24" s="68">
        <v>2280519.63</v>
      </c>
      <c r="N24" s="68">
        <v>0</v>
      </c>
      <c r="O24" s="71">
        <v>2280519.63</v>
      </c>
    </row>
    <row r="25" spans="1:15" ht="10.5" customHeight="1">
      <c r="A25" s="70">
        <v>8</v>
      </c>
      <c r="B25" s="89">
        <v>41639</v>
      </c>
      <c r="C25" s="66">
        <v>31</v>
      </c>
      <c r="D25" s="67">
        <v>0.095</v>
      </c>
      <c r="E25" s="68">
        <v>2280519.63</v>
      </c>
      <c r="F25" s="68">
        <v>0</v>
      </c>
      <c r="G25" s="68">
        <v>18500</v>
      </c>
      <c r="H25" s="68">
        <v>18400.36</v>
      </c>
      <c r="I25" s="68">
        <v>18400.36</v>
      </c>
      <c r="J25" s="68">
        <v>99.63999999999942</v>
      </c>
      <c r="K25" s="68">
        <v>0</v>
      </c>
      <c r="L25" s="68">
        <v>0</v>
      </c>
      <c r="M25" s="68">
        <v>2280419.99</v>
      </c>
      <c r="N25" s="68">
        <v>0</v>
      </c>
      <c r="O25" s="71">
        <v>2280419.99</v>
      </c>
    </row>
    <row r="26" spans="1:15" ht="10.5" customHeight="1">
      <c r="A26" s="70">
        <v>9</v>
      </c>
      <c r="B26" s="65">
        <v>41670</v>
      </c>
      <c r="C26" s="66">
        <v>31</v>
      </c>
      <c r="D26" s="67">
        <v>0.105</v>
      </c>
      <c r="E26" s="68">
        <v>2280419.99</v>
      </c>
      <c r="F26" s="69">
        <v>0</v>
      </c>
      <c r="G26" s="69">
        <v>19850</v>
      </c>
      <c r="H26" s="68">
        <v>20336.350000000002</v>
      </c>
      <c r="I26" s="68">
        <v>19850</v>
      </c>
      <c r="J26" s="68">
        <v>0</v>
      </c>
      <c r="K26" s="68">
        <v>0</v>
      </c>
      <c r="L26" s="68">
        <v>486.3500000000022</v>
      </c>
      <c r="M26" s="68">
        <v>2280419.99</v>
      </c>
      <c r="N26" s="68">
        <v>486.3500000000022</v>
      </c>
      <c r="O26" s="71">
        <v>2280906.3400000003</v>
      </c>
    </row>
    <row r="27" spans="1:15" ht="10.5" customHeight="1">
      <c r="A27" s="70">
        <v>10</v>
      </c>
      <c r="B27" s="89">
        <v>41698</v>
      </c>
      <c r="C27" s="66">
        <v>28</v>
      </c>
      <c r="D27" s="67">
        <v>0.105</v>
      </c>
      <c r="E27" s="68">
        <v>2280419.99</v>
      </c>
      <c r="F27" s="68">
        <v>486.3500000000022</v>
      </c>
      <c r="G27" s="68">
        <v>19850</v>
      </c>
      <c r="H27" s="68">
        <v>18372.23</v>
      </c>
      <c r="I27" s="68">
        <v>18858.58</v>
      </c>
      <c r="J27" s="68">
        <v>991.4199999999983</v>
      </c>
      <c r="K27" s="68">
        <v>486.3500000000022</v>
      </c>
      <c r="L27" s="68">
        <v>0</v>
      </c>
      <c r="M27" s="68">
        <v>2279428.57</v>
      </c>
      <c r="N27" s="68">
        <v>0</v>
      </c>
      <c r="O27" s="71">
        <v>2279428.57</v>
      </c>
    </row>
    <row r="28" spans="1:15" ht="10.5" customHeight="1">
      <c r="A28" s="70">
        <v>11</v>
      </c>
      <c r="B28" s="65">
        <v>41729</v>
      </c>
      <c r="C28" s="66">
        <v>31</v>
      </c>
      <c r="D28" s="67">
        <v>0.105</v>
      </c>
      <c r="E28" s="68">
        <v>2279428.57</v>
      </c>
      <c r="F28" s="69">
        <v>0</v>
      </c>
      <c r="G28" s="69">
        <v>19850</v>
      </c>
      <c r="H28" s="68">
        <v>20327.510000000002</v>
      </c>
      <c r="I28" s="68">
        <v>19850</v>
      </c>
      <c r="J28" s="68">
        <v>0</v>
      </c>
      <c r="K28" s="68">
        <v>0</v>
      </c>
      <c r="L28" s="68">
        <v>477.51000000000204</v>
      </c>
      <c r="M28" s="68">
        <v>2279428.57</v>
      </c>
      <c r="N28" s="68">
        <v>477.51000000000204</v>
      </c>
      <c r="O28" s="71">
        <v>2279906.0799999996</v>
      </c>
    </row>
    <row r="29" spans="1:15" ht="10.5" customHeight="1">
      <c r="A29" s="70">
        <v>12</v>
      </c>
      <c r="B29" s="89">
        <v>41759</v>
      </c>
      <c r="C29" s="66">
        <v>30</v>
      </c>
      <c r="D29" s="67">
        <v>0.105</v>
      </c>
      <c r="E29" s="68">
        <v>2279428.57</v>
      </c>
      <c r="F29" s="68">
        <v>477.51000000000204</v>
      </c>
      <c r="G29" s="68">
        <v>19850</v>
      </c>
      <c r="H29" s="68">
        <v>19675.9</v>
      </c>
      <c r="I29" s="68">
        <v>19850</v>
      </c>
      <c r="J29" s="68">
        <v>0</v>
      </c>
      <c r="K29" s="68">
        <v>174.09999999999854</v>
      </c>
      <c r="L29" s="68">
        <v>0</v>
      </c>
      <c r="M29" s="68">
        <v>2279428.57</v>
      </c>
      <c r="N29" s="68">
        <v>303.4100000000035</v>
      </c>
      <c r="O29" s="71">
        <v>2279731.98</v>
      </c>
    </row>
    <row r="30" spans="1:15" ht="10.5" customHeight="1">
      <c r="A30" s="70">
        <v>13</v>
      </c>
      <c r="B30" s="65">
        <v>41790</v>
      </c>
      <c r="C30" s="66">
        <v>31</v>
      </c>
      <c r="D30" s="67">
        <v>0.105</v>
      </c>
      <c r="E30" s="68">
        <v>2279428.57</v>
      </c>
      <c r="F30" s="69">
        <v>303.4100000000035</v>
      </c>
      <c r="G30" s="69">
        <v>19850</v>
      </c>
      <c r="H30" s="68">
        <v>20330.21</v>
      </c>
      <c r="I30" s="68">
        <v>19850</v>
      </c>
      <c r="J30" s="68">
        <v>0</v>
      </c>
      <c r="K30" s="68">
        <v>0</v>
      </c>
      <c r="L30" s="68">
        <v>480.2099999999991</v>
      </c>
      <c r="M30" s="68">
        <v>2279428.57</v>
      </c>
      <c r="N30" s="68">
        <v>783.6200000000026</v>
      </c>
      <c r="O30" s="71">
        <v>2280212.19</v>
      </c>
    </row>
    <row r="31" spans="1:15" ht="10.5" customHeight="1">
      <c r="A31" s="70">
        <v>14</v>
      </c>
      <c r="B31" s="89">
        <v>41820</v>
      </c>
      <c r="C31" s="66">
        <v>30</v>
      </c>
      <c r="D31" s="67">
        <v>0.105</v>
      </c>
      <c r="E31" s="68">
        <v>2279428.57</v>
      </c>
      <c r="F31" s="68">
        <v>783.6200000000026</v>
      </c>
      <c r="G31" s="68">
        <v>19850</v>
      </c>
      <c r="H31" s="68">
        <v>19678.54</v>
      </c>
      <c r="I31" s="68">
        <v>19850</v>
      </c>
      <c r="J31" s="68">
        <v>0</v>
      </c>
      <c r="K31" s="68">
        <v>171.45999999999913</v>
      </c>
      <c r="L31" s="68">
        <v>0</v>
      </c>
      <c r="M31" s="68">
        <v>2279428.57</v>
      </c>
      <c r="N31" s="68">
        <v>612.1600000000035</v>
      </c>
      <c r="O31" s="71">
        <v>2280040.73</v>
      </c>
    </row>
    <row r="32" spans="1:15" ht="10.5" customHeight="1">
      <c r="A32" s="70">
        <v>15</v>
      </c>
      <c r="B32" s="65">
        <v>41851</v>
      </c>
      <c r="C32" s="66">
        <v>31</v>
      </c>
      <c r="D32" s="67">
        <v>0.105</v>
      </c>
      <c r="E32" s="68">
        <v>2279428.57</v>
      </c>
      <c r="F32" s="69">
        <v>612.1600000000035</v>
      </c>
      <c r="G32" s="69">
        <v>19850</v>
      </c>
      <c r="H32" s="68">
        <v>20332.97</v>
      </c>
      <c r="I32" s="68">
        <v>19850</v>
      </c>
      <c r="J32" s="68">
        <v>0</v>
      </c>
      <c r="K32" s="68">
        <v>0</v>
      </c>
      <c r="L32" s="68">
        <v>482.97000000000116</v>
      </c>
      <c r="M32" s="68">
        <v>2279428.57</v>
      </c>
      <c r="N32" s="68">
        <v>1095.1300000000047</v>
      </c>
      <c r="O32" s="71">
        <v>2280523.6999999997</v>
      </c>
    </row>
    <row r="33" spans="1:15" ht="10.5" customHeight="1">
      <c r="A33" s="70">
        <v>16</v>
      </c>
      <c r="B33" s="89">
        <v>41882</v>
      </c>
      <c r="C33" s="66">
        <v>31</v>
      </c>
      <c r="D33" s="67">
        <v>0.105</v>
      </c>
      <c r="E33" s="68">
        <v>2279428.57</v>
      </c>
      <c r="F33" s="68">
        <v>1095.1300000000047</v>
      </c>
      <c r="G33" s="68">
        <v>19850</v>
      </c>
      <c r="H33" s="68">
        <v>20337.27</v>
      </c>
      <c r="I33" s="68">
        <v>19850</v>
      </c>
      <c r="J33" s="68">
        <v>0</v>
      </c>
      <c r="K33" s="68">
        <v>0</v>
      </c>
      <c r="L33" s="68">
        <v>487.27000000000044</v>
      </c>
      <c r="M33" s="68">
        <v>2279428.57</v>
      </c>
      <c r="N33" s="68">
        <v>1582.400000000005</v>
      </c>
      <c r="O33" s="71">
        <v>2281010.9699999997</v>
      </c>
    </row>
    <row r="34" spans="1:15" ht="10.5" customHeight="1">
      <c r="A34" s="70">
        <v>17</v>
      </c>
      <c r="B34" s="65">
        <v>41912</v>
      </c>
      <c r="C34" s="66">
        <v>30</v>
      </c>
      <c r="D34" s="67">
        <v>0.105</v>
      </c>
      <c r="E34" s="68">
        <v>2279428.57</v>
      </c>
      <c r="F34" s="69">
        <v>1582.400000000005</v>
      </c>
      <c r="G34" s="69">
        <v>19850</v>
      </c>
      <c r="H34" s="68">
        <v>19685.44</v>
      </c>
      <c r="I34" s="68">
        <v>19850</v>
      </c>
      <c r="J34" s="68">
        <v>0</v>
      </c>
      <c r="K34" s="68">
        <v>164.5600000000013</v>
      </c>
      <c r="L34" s="68">
        <v>0</v>
      </c>
      <c r="M34" s="68">
        <v>2279428.57</v>
      </c>
      <c r="N34" s="68">
        <v>1417.8400000000038</v>
      </c>
      <c r="O34" s="71">
        <v>2280846.4099999997</v>
      </c>
    </row>
    <row r="35" spans="1:15" ht="10.5" customHeight="1">
      <c r="A35" s="70">
        <v>18</v>
      </c>
      <c r="B35" s="89">
        <v>41943</v>
      </c>
      <c r="C35" s="66">
        <v>31</v>
      </c>
      <c r="D35" s="67">
        <v>0.105</v>
      </c>
      <c r="E35" s="68">
        <v>2279428.57</v>
      </c>
      <c r="F35" s="68">
        <v>1417.8400000000038</v>
      </c>
      <c r="G35" s="68">
        <v>19850</v>
      </c>
      <c r="H35" s="68">
        <v>20340.15</v>
      </c>
      <c r="I35" s="68">
        <v>19850</v>
      </c>
      <c r="J35" s="68">
        <v>0</v>
      </c>
      <c r="K35" s="68">
        <v>0</v>
      </c>
      <c r="L35" s="68">
        <v>490.15000000000146</v>
      </c>
      <c r="M35" s="68">
        <v>2279428.57</v>
      </c>
      <c r="N35" s="68">
        <v>1907.9900000000052</v>
      </c>
      <c r="O35" s="71">
        <v>2281336.56</v>
      </c>
    </row>
    <row r="36" spans="1:15" ht="10.5" customHeight="1">
      <c r="A36" s="70">
        <v>19</v>
      </c>
      <c r="B36" s="65">
        <v>41973</v>
      </c>
      <c r="C36" s="66">
        <v>30</v>
      </c>
      <c r="D36" s="67">
        <v>0.105</v>
      </c>
      <c r="E36" s="68">
        <v>2279428.57</v>
      </c>
      <c r="F36" s="69">
        <v>1907.9900000000052</v>
      </c>
      <c r="G36" s="69">
        <v>19850</v>
      </c>
      <c r="H36" s="68">
        <v>19688.25</v>
      </c>
      <c r="I36" s="68">
        <v>19850</v>
      </c>
      <c r="J36" s="68">
        <v>0</v>
      </c>
      <c r="K36" s="68">
        <v>161.75</v>
      </c>
      <c r="L36" s="68">
        <v>0</v>
      </c>
      <c r="M36" s="68">
        <v>2279428.57</v>
      </c>
      <c r="N36" s="68">
        <v>1746.2400000000052</v>
      </c>
      <c r="O36" s="71">
        <v>2281174.81</v>
      </c>
    </row>
    <row r="37" spans="1:15" ht="10.5" customHeight="1">
      <c r="A37" s="70">
        <v>20</v>
      </c>
      <c r="B37" s="89">
        <v>42004</v>
      </c>
      <c r="C37" s="66">
        <v>31</v>
      </c>
      <c r="D37" s="67">
        <v>0.105</v>
      </c>
      <c r="E37" s="68">
        <v>2279428.57</v>
      </c>
      <c r="F37" s="68">
        <v>1746.2400000000052</v>
      </c>
      <c r="G37" s="68">
        <v>19850</v>
      </c>
      <c r="H37" s="68">
        <v>20343.08</v>
      </c>
      <c r="I37" s="68">
        <v>19850</v>
      </c>
      <c r="J37" s="68">
        <v>0</v>
      </c>
      <c r="K37" s="68">
        <v>0</v>
      </c>
      <c r="L37" s="68">
        <v>493.08000000000175</v>
      </c>
      <c r="M37" s="68">
        <v>2279428.57</v>
      </c>
      <c r="N37" s="68">
        <v>2239.320000000007</v>
      </c>
      <c r="O37" s="71">
        <v>2281667.8899999997</v>
      </c>
    </row>
    <row r="38" spans="1:15" ht="10.5" customHeight="1">
      <c r="A38" s="70">
        <v>21</v>
      </c>
      <c r="B38" s="65">
        <v>42035</v>
      </c>
      <c r="C38" s="66">
        <v>31</v>
      </c>
      <c r="D38" s="67">
        <v>0.115</v>
      </c>
      <c r="E38" s="68">
        <v>2279428.57</v>
      </c>
      <c r="F38" s="69">
        <v>2239.320000000007</v>
      </c>
      <c r="G38" s="69">
        <v>21183</v>
      </c>
      <c r="H38" s="68">
        <v>22285.33</v>
      </c>
      <c r="I38" s="68">
        <v>21183</v>
      </c>
      <c r="J38" s="68">
        <v>0</v>
      </c>
      <c r="K38" s="68">
        <v>0</v>
      </c>
      <c r="L38" s="68">
        <v>1102.3300000000017</v>
      </c>
      <c r="M38" s="68">
        <v>2279428.57</v>
      </c>
      <c r="N38" s="68">
        <v>3341.6500000000087</v>
      </c>
      <c r="O38" s="71">
        <v>2282770.2199999997</v>
      </c>
    </row>
    <row r="39" spans="1:15" ht="10.5" customHeight="1">
      <c r="A39" s="70">
        <v>22</v>
      </c>
      <c r="B39" s="89">
        <v>42063</v>
      </c>
      <c r="C39" s="66">
        <v>28</v>
      </c>
      <c r="D39" s="67">
        <v>0.115</v>
      </c>
      <c r="E39" s="68">
        <v>2279428.57</v>
      </c>
      <c r="F39" s="68">
        <v>3341.6500000000087</v>
      </c>
      <c r="G39" s="68">
        <v>21183</v>
      </c>
      <c r="H39" s="68">
        <v>20138.41</v>
      </c>
      <c r="I39" s="68">
        <v>21183</v>
      </c>
      <c r="J39" s="68">
        <v>0</v>
      </c>
      <c r="K39" s="68">
        <v>1044.5900000000001</v>
      </c>
      <c r="L39" s="68">
        <v>0</v>
      </c>
      <c r="M39" s="68">
        <v>2279428.57</v>
      </c>
      <c r="N39" s="68">
        <v>2297.0600000000086</v>
      </c>
      <c r="O39" s="71">
        <v>2281725.63</v>
      </c>
    </row>
    <row r="40" spans="1:15" ht="10.5" customHeight="1">
      <c r="A40" s="70">
        <v>23</v>
      </c>
      <c r="B40" s="65">
        <v>42094</v>
      </c>
      <c r="C40" s="66">
        <v>31</v>
      </c>
      <c r="D40" s="67">
        <v>0.115</v>
      </c>
      <c r="E40" s="68">
        <v>2279428.57</v>
      </c>
      <c r="F40" s="69">
        <v>2297.0600000000086</v>
      </c>
      <c r="G40" s="69">
        <v>21183</v>
      </c>
      <c r="H40" s="68">
        <v>22285.9</v>
      </c>
      <c r="I40" s="68">
        <v>21183</v>
      </c>
      <c r="J40" s="68">
        <v>0</v>
      </c>
      <c r="K40" s="68">
        <v>0</v>
      </c>
      <c r="L40" s="68">
        <v>1102.9000000000015</v>
      </c>
      <c r="M40" s="68">
        <v>2279428.57</v>
      </c>
      <c r="N40" s="68">
        <v>3399.96000000001</v>
      </c>
      <c r="O40" s="71">
        <v>2282828.53</v>
      </c>
    </row>
    <row r="41" spans="1:15" ht="10.5" customHeight="1">
      <c r="A41" s="70">
        <v>24</v>
      </c>
      <c r="B41" s="89">
        <v>42124</v>
      </c>
      <c r="C41" s="66">
        <v>30</v>
      </c>
      <c r="D41" s="67">
        <v>0.115</v>
      </c>
      <c r="E41" s="68">
        <v>2279428.57</v>
      </c>
      <c r="F41" s="68">
        <v>3399.96000000001</v>
      </c>
      <c r="G41" s="68">
        <v>21183</v>
      </c>
      <c r="H41" s="68">
        <v>21577.420000000002</v>
      </c>
      <c r="I41" s="68">
        <v>21183</v>
      </c>
      <c r="J41" s="68">
        <v>0</v>
      </c>
      <c r="K41" s="68">
        <v>0</v>
      </c>
      <c r="L41" s="68">
        <v>394.4200000000019</v>
      </c>
      <c r="M41" s="68">
        <v>2279428.57</v>
      </c>
      <c r="N41" s="68">
        <v>3794.380000000012</v>
      </c>
      <c r="O41" s="71">
        <v>2283222.9499999997</v>
      </c>
    </row>
    <row r="42" spans="1:15" ht="10.5" customHeight="1">
      <c r="A42" s="70">
        <v>25</v>
      </c>
      <c r="B42" s="65">
        <v>42155</v>
      </c>
      <c r="C42" s="66">
        <v>31</v>
      </c>
      <c r="D42" s="67">
        <v>0.115</v>
      </c>
      <c r="E42" s="68">
        <v>2279428.57</v>
      </c>
      <c r="F42" s="69">
        <v>3794.380000000012</v>
      </c>
      <c r="G42" s="69">
        <v>21183</v>
      </c>
      <c r="H42" s="68">
        <v>22300.52</v>
      </c>
      <c r="I42" s="68">
        <v>21183</v>
      </c>
      <c r="J42" s="68">
        <v>0</v>
      </c>
      <c r="K42" s="68">
        <v>0</v>
      </c>
      <c r="L42" s="68">
        <v>1117.5200000000004</v>
      </c>
      <c r="M42" s="68">
        <v>2279428.57</v>
      </c>
      <c r="N42" s="68">
        <v>4911.900000000012</v>
      </c>
      <c r="O42" s="71">
        <v>2284340.4699999997</v>
      </c>
    </row>
    <row r="43" spans="1:15" ht="10.5" customHeight="1">
      <c r="A43" s="70">
        <v>26</v>
      </c>
      <c r="B43" s="89">
        <v>42185</v>
      </c>
      <c r="C43" s="66">
        <v>30</v>
      </c>
      <c r="D43" s="67">
        <v>0.115</v>
      </c>
      <c r="E43" s="68">
        <v>2279428.57</v>
      </c>
      <c r="F43" s="68">
        <v>4911.900000000012</v>
      </c>
      <c r="G43" s="68">
        <v>21183</v>
      </c>
      <c r="H43" s="68">
        <v>21591.71</v>
      </c>
      <c r="I43" s="68">
        <v>21183</v>
      </c>
      <c r="J43" s="68">
        <v>0</v>
      </c>
      <c r="K43" s="68">
        <v>0</v>
      </c>
      <c r="L43" s="68">
        <v>408.7099999999991</v>
      </c>
      <c r="M43" s="68">
        <v>2279428.57</v>
      </c>
      <c r="N43" s="68">
        <v>5320.6100000000115</v>
      </c>
      <c r="O43" s="71">
        <v>2284749.1799999997</v>
      </c>
    </row>
    <row r="44" spans="1:15" ht="10.5" customHeight="1">
      <c r="A44" s="70">
        <v>27</v>
      </c>
      <c r="B44" s="65">
        <v>42216</v>
      </c>
      <c r="C44" s="66">
        <v>31</v>
      </c>
      <c r="D44" s="67">
        <v>0.115</v>
      </c>
      <c r="E44" s="68">
        <v>2279428.57</v>
      </c>
      <c r="F44" s="69">
        <v>5320.6100000000115</v>
      </c>
      <c r="G44" s="69">
        <v>21183</v>
      </c>
      <c r="H44" s="68">
        <v>22315.43</v>
      </c>
      <c r="I44" s="68">
        <v>21183</v>
      </c>
      <c r="J44" s="68">
        <v>0</v>
      </c>
      <c r="K44" s="68">
        <v>0</v>
      </c>
      <c r="L44" s="68">
        <v>1132.4300000000003</v>
      </c>
      <c r="M44" s="68">
        <v>2279428.57</v>
      </c>
      <c r="N44" s="68">
        <v>6453.040000000012</v>
      </c>
      <c r="O44" s="71">
        <v>2285881.61</v>
      </c>
    </row>
    <row r="45" spans="1:15" ht="10.5" customHeight="1">
      <c r="A45" s="70">
        <v>28</v>
      </c>
      <c r="B45" s="89">
        <v>42247</v>
      </c>
      <c r="C45" s="66">
        <v>31</v>
      </c>
      <c r="D45" s="67">
        <v>0.115</v>
      </c>
      <c r="E45" s="68">
        <v>2279428.57</v>
      </c>
      <c r="F45" s="68">
        <v>6453.040000000012</v>
      </c>
      <c r="G45" s="68">
        <v>21183</v>
      </c>
      <c r="H45" s="68">
        <v>22326.49</v>
      </c>
      <c r="I45" s="68">
        <v>21183</v>
      </c>
      <c r="J45" s="68">
        <v>0</v>
      </c>
      <c r="K45" s="68">
        <v>0</v>
      </c>
      <c r="L45" s="68">
        <v>1143.4900000000016</v>
      </c>
      <c r="M45" s="68">
        <v>2279428.57</v>
      </c>
      <c r="N45" s="68">
        <v>7596.530000000013</v>
      </c>
      <c r="O45" s="71">
        <v>2287025.0999999996</v>
      </c>
    </row>
    <row r="46" spans="1:15" ht="10.5" customHeight="1">
      <c r="A46" s="70">
        <v>29</v>
      </c>
      <c r="B46" s="65">
        <v>42277</v>
      </c>
      <c r="C46" s="66">
        <v>30</v>
      </c>
      <c r="D46" s="67">
        <v>0.115</v>
      </c>
      <c r="E46" s="68">
        <v>2279428.57</v>
      </c>
      <c r="F46" s="69">
        <v>7596.530000000013</v>
      </c>
      <c r="G46" s="69">
        <v>21183</v>
      </c>
      <c r="H46" s="68">
        <v>21617.09</v>
      </c>
      <c r="I46" s="68">
        <v>21183</v>
      </c>
      <c r="J46" s="68">
        <v>0</v>
      </c>
      <c r="K46" s="68">
        <v>0</v>
      </c>
      <c r="L46" s="68">
        <v>434.09000000000015</v>
      </c>
      <c r="M46" s="68">
        <v>2279428.57</v>
      </c>
      <c r="N46" s="68">
        <v>8030.6200000000135</v>
      </c>
      <c r="O46" s="71">
        <v>2287459.19</v>
      </c>
    </row>
    <row r="47" spans="1:15" ht="10.5" customHeight="1">
      <c r="A47" s="70">
        <v>30</v>
      </c>
      <c r="B47" s="89">
        <v>42308</v>
      </c>
      <c r="C47" s="66">
        <v>31</v>
      </c>
      <c r="D47" s="67">
        <v>0.115</v>
      </c>
      <c r="E47" s="68">
        <v>2279428.57</v>
      </c>
      <c r="F47" s="68">
        <v>8030.6200000000135</v>
      </c>
      <c r="G47" s="68">
        <v>21183</v>
      </c>
      <c r="H47" s="68">
        <v>22341.9</v>
      </c>
      <c r="I47" s="68">
        <v>21183</v>
      </c>
      <c r="J47" s="68">
        <v>0</v>
      </c>
      <c r="K47" s="68">
        <v>0</v>
      </c>
      <c r="L47" s="68">
        <v>1158.9000000000015</v>
      </c>
      <c r="M47" s="68">
        <v>2279428.57</v>
      </c>
      <c r="N47" s="68">
        <v>9189.520000000015</v>
      </c>
      <c r="O47" s="71">
        <v>2288618.09</v>
      </c>
    </row>
    <row r="48" spans="1:15" ht="10.5" customHeight="1">
      <c r="A48" s="70">
        <v>31</v>
      </c>
      <c r="B48" s="65">
        <v>42338</v>
      </c>
      <c r="C48" s="66">
        <v>30</v>
      </c>
      <c r="D48" s="67">
        <v>0.115</v>
      </c>
      <c r="E48" s="68">
        <v>2279428.57</v>
      </c>
      <c r="F48" s="69">
        <v>9189.520000000015</v>
      </c>
      <c r="G48" s="69">
        <v>21183</v>
      </c>
      <c r="H48" s="68">
        <v>21632.14</v>
      </c>
      <c r="I48" s="68">
        <v>21183</v>
      </c>
      <c r="J48" s="68">
        <v>0</v>
      </c>
      <c r="K48" s="68">
        <v>0</v>
      </c>
      <c r="L48" s="68">
        <v>449.1399999999994</v>
      </c>
      <c r="M48" s="68">
        <v>2279428.57</v>
      </c>
      <c r="N48" s="68">
        <v>9638.660000000014</v>
      </c>
      <c r="O48" s="71">
        <v>2289067.23</v>
      </c>
    </row>
    <row r="49" spans="1:15" ht="10.5" customHeight="1">
      <c r="A49" s="70">
        <v>32</v>
      </c>
      <c r="B49" s="89">
        <v>42369</v>
      </c>
      <c r="C49" s="66">
        <v>31</v>
      </c>
      <c r="D49" s="67">
        <v>0.115</v>
      </c>
      <c r="E49" s="68">
        <v>2279428.57</v>
      </c>
      <c r="F49" s="68">
        <v>9638.660000000014</v>
      </c>
      <c r="G49" s="68">
        <v>21183</v>
      </c>
      <c r="H49" s="68">
        <v>22357.600000000002</v>
      </c>
      <c r="I49" s="68">
        <v>21183</v>
      </c>
      <c r="J49" s="68">
        <v>0</v>
      </c>
      <c r="K49" s="68">
        <v>0</v>
      </c>
      <c r="L49" s="68">
        <v>1174.6000000000022</v>
      </c>
      <c r="M49" s="68">
        <v>2279428.57</v>
      </c>
      <c r="N49" s="68">
        <v>10813.260000000017</v>
      </c>
      <c r="O49" s="71">
        <v>2290241.83</v>
      </c>
    </row>
    <row r="50" spans="1:15" ht="10.5" customHeight="1">
      <c r="A50" s="70">
        <v>33</v>
      </c>
      <c r="B50" s="65">
        <v>42400</v>
      </c>
      <c r="C50" s="66">
        <v>31</v>
      </c>
      <c r="D50" s="67">
        <v>0.1125</v>
      </c>
      <c r="E50" s="68">
        <v>2279428.57</v>
      </c>
      <c r="F50" s="69">
        <v>10813.260000000017</v>
      </c>
      <c r="G50" s="69">
        <v>22725</v>
      </c>
      <c r="H50" s="68">
        <v>21823</v>
      </c>
      <c r="I50" s="68">
        <v>22725</v>
      </c>
      <c r="J50" s="68">
        <v>0</v>
      </c>
      <c r="K50" s="68">
        <v>902</v>
      </c>
      <c r="L50" s="68">
        <v>0</v>
      </c>
      <c r="M50" s="68">
        <v>2279428.57</v>
      </c>
      <c r="N50" s="68">
        <v>9911.260000000017</v>
      </c>
      <c r="O50" s="71">
        <v>2289339.83</v>
      </c>
    </row>
    <row r="51" spans="1:15" ht="10.5" customHeight="1">
      <c r="A51" s="70">
        <v>34</v>
      </c>
      <c r="B51" s="89">
        <v>42429</v>
      </c>
      <c r="C51" s="66">
        <v>29</v>
      </c>
      <c r="D51" s="67">
        <v>0.1125</v>
      </c>
      <c r="E51" s="68">
        <v>2279428.57</v>
      </c>
      <c r="F51" s="68">
        <v>9911.260000000017</v>
      </c>
      <c r="G51" s="68">
        <v>22725</v>
      </c>
      <c r="H51" s="68">
        <v>20407.03</v>
      </c>
      <c r="I51" s="68">
        <v>22725</v>
      </c>
      <c r="J51" s="68">
        <v>0</v>
      </c>
      <c r="K51" s="68">
        <v>2317.970000000001</v>
      </c>
      <c r="L51" s="68">
        <v>0</v>
      </c>
      <c r="M51" s="68">
        <v>2279428.57</v>
      </c>
      <c r="N51" s="68">
        <v>7593.290000000015</v>
      </c>
      <c r="O51" s="71">
        <v>2287021.86</v>
      </c>
    </row>
    <row r="52" spans="1:15" ht="10.5" customHeight="1">
      <c r="A52" s="70">
        <v>35</v>
      </c>
      <c r="B52" s="65">
        <v>42460</v>
      </c>
      <c r="C52" s="66">
        <v>31</v>
      </c>
      <c r="D52" s="67">
        <v>0.1125</v>
      </c>
      <c r="E52" s="68">
        <v>2279428.57</v>
      </c>
      <c r="F52" s="69">
        <v>7593.290000000015</v>
      </c>
      <c r="G52" s="69">
        <v>22725</v>
      </c>
      <c r="H52" s="68">
        <v>21792.32</v>
      </c>
      <c r="I52" s="68">
        <v>22725</v>
      </c>
      <c r="J52" s="68">
        <v>0</v>
      </c>
      <c r="K52" s="68">
        <v>932.6800000000003</v>
      </c>
      <c r="L52" s="68">
        <v>0</v>
      </c>
      <c r="M52" s="68">
        <v>2279428.57</v>
      </c>
      <c r="N52" s="68">
        <v>6660.610000000015</v>
      </c>
      <c r="O52" s="71">
        <v>2286089.1799999997</v>
      </c>
    </row>
    <row r="53" spans="1:15" ht="10.5" customHeight="1">
      <c r="A53" s="70">
        <v>36</v>
      </c>
      <c r="B53" s="89">
        <v>42490</v>
      </c>
      <c r="C53" s="66">
        <v>30</v>
      </c>
      <c r="D53" s="67">
        <v>0.1125</v>
      </c>
      <c r="E53" s="68">
        <v>2279428.57</v>
      </c>
      <c r="F53" s="68">
        <v>6660.610000000015</v>
      </c>
      <c r="G53" s="68">
        <v>22725</v>
      </c>
      <c r="H53" s="68">
        <v>21080.74</v>
      </c>
      <c r="I53" s="68">
        <v>22725</v>
      </c>
      <c r="J53" s="68">
        <v>0</v>
      </c>
      <c r="K53" s="68">
        <v>1644.2599999999984</v>
      </c>
      <c r="L53" s="68">
        <v>0</v>
      </c>
      <c r="M53" s="68">
        <v>2279428.57</v>
      </c>
      <c r="N53" s="68">
        <v>5016.350000000017</v>
      </c>
      <c r="O53" s="71">
        <v>2284444.92</v>
      </c>
    </row>
    <row r="54" spans="1:15" ht="10.5" customHeight="1">
      <c r="A54" s="70">
        <v>37</v>
      </c>
      <c r="B54" s="65">
        <v>42521</v>
      </c>
      <c r="C54" s="66">
        <v>31</v>
      </c>
      <c r="D54" s="67">
        <v>0.1125</v>
      </c>
      <c r="E54" s="68">
        <v>2279428.57</v>
      </c>
      <c r="F54" s="69">
        <v>5016.350000000017</v>
      </c>
      <c r="G54" s="69">
        <v>22725</v>
      </c>
      <c r="H54" s="68">
        <v>21767.760000000002</v>
      </c>
      <c r="I54" s="68">
        <v>22725</v>
      </c>
      <c r="J54" s="68">
        <v>0</v>
      </c>
      <c r="K54" s="68">
        <v>957.239999999998</v>
      </c>
      <c r="L54" s="68">
        <v>0</v>
      </c>
      <c r="M54" s="68">
        <v>2279428.57</v>
      </c>
      <c r="N54" s="68">
        <v>4059.1100000000188</v>
      </c>
      <c r="O54" s="71">
        <v>2283487.6799999997</v>
      </c>
    </row>
    <row r="55" spans="1:15" ht="10.5" customHeight="1">
      <c r="A55" s="70">
        <v>38</v>
      </c>
      <c r="B55" s="89">
        <v>42551</v>
      </c>
      <c r="C55" s="66">
        <v>30</v>
      </c>
      <c r="D55" s="67">
        <v>0.1125</v>
      </c>
      <c r="E55" s="68">
        <v>2279428.57</v>
      </c>
      <c r="F55" s="68">
        <v>4059.1100000000188</v>
      </c>
      <c r="G55" s="68">
        <v>22725</v>
      </c>
      <c r="H55" s="68">
        <v>21056.75</v>
      </c>
      <c r="I55" s="68">
        <v>22725</v>
      </c>
      <c r="J55" s="68">
        <v>0</v>
      </c>
      <c r="K55" s="68">
        <v>1668.25</v>
      </c>
      <c r="L55" s="68">
        <v>0</v>
      </c>
      <c r="M55" s="68">
        <v>2279428.57</v>
      </c>
      <c r="N55" s="68">
        <v>2390.8600000000188</v>
      </c>
      <c r="O55" s="71">
        <v>2281819.4299999997</v>
      </c>
    </row>
    <row r="56" spans="1:15" ht="10.5" customHeight="1">
      <c r="A56" s="70">
        <v>39</v>
      </c>
      <c r="B56" s="65">
        <v>42582</v>
      </c>
      <c r="C56" s="66">
        <v>31</v>
      </c>
      <c r="D56" s="67">
        <v>0.1125</v>
      </c>
      <c r="E56" s="68">
        <v>2279428.57</v>
      </c>
      <c r="F56" s="69">
        <v>2390.8600000000188</v>
      </c>
      <c r="G56" s="69">
        <v>22725</v>
      </c>
      <c r="H56" s="68">
        <v>21742.75</v>
      </c>
      <c r="I56" s="68">
        <v>22725</v>
      </c>
      <c r="J56" s="68">
        <v>0</v>
      </c>
      <c r="K56" s="68">
        <v>982.25</v>
      </c>
      <c r="L56" s="68">
        <v>0</v>
      </c>
      <c r="M56" s="68">
        <v>2279428.57</v>
      </c>
      <c r="N56" s="68">
        <v>1408.6100000000188</v>
      </c>
      <c r="O56" s="71">
        <v>2280837.1799999997</v>
      </c>
    </row>
    <row r="57" spans="1:15" ht="10.5" customHeight="1">
      <c r="A57" s="70">
        <v>40</v>
      </c>
      <c r="B57" s="89">
        <v>42613</v>
      </c>
      <c r="C57" s="66">
        <v>31</v>
      </c>
      <c r="D57" s="67">
        <v>0.1125</v>
      </c>
      <c r="E57" s="68">
        <v>2279428.57</v>
      </c>
      <c r="F57" s="68">
        <v>1408.6100000000188</v>
      </c>
      <c r="G57" s="68">
        <v>22725</v>
      </c>
      <c r="H57" s="68">
        <v>21733.39</v>
      </c>
      <c r="I57" s="68">
        <v>22725</v>
      </c>
      <c r="J57" s="68">
        <v>0</v>
      </c>
      <c r="K57" s="68">
        <v>991.6100000000006</v>
      </c>
      <c r="L57" s="68">
        <v>0</v>
      </c>
      <c r="M57" s="68">
        <v>2279428.57</v>
      </c>
      <c r="N57" s="68">
        <v>417.0000000000182</v>
      </c>
      <c r="O57" s="71">
        <v>2279845.57</v>
      </c>
    </row>
    <row r="58" spans="1:15" ht="10.5" customHeight="1">
      <c r="A58" s="70">
        <v>41</v>
      </c>
      <c r="B58" s="65">
        <v>42643</v>
      </c>
      <c r="C58" s="66">
        <v>30</v>
      </c>
      <c r="D58" s="67">
        <v>0.1125</v>
      </c>
      <c r="E58" s="68">
        <v>2279428.57</v>
      </c>
      <c r="F58" s="69">
        <v>417.0000000000182</v>
      </c>
      <c r="G58" s="69">
        <v>22725</v>
      </c>
      <c r="H58" s="68">
        <v>21023.170000000002</v>
      </c>
      <c r="I58" s="68">
        <v>21440.17000000002</v>
      </c>
      <c r="J58" s="68">
        <v>1284.82999999998</v>
      </c>
      <c r="K58" s="68">
        <v>417.0000000000182</v>
      </c>
      <c r="L58" s="68">
        <v>0</v>
      </c>
      <c r="M58" s="68">
        <v>2278143.74</v>
      </c>
      <c r="N58" s="68">
        <v>0</v>
      </c>
      <c r="O58" s="71">
        <v>2278143.74</v>
      </c>
    </row>
    <row r="59" spans="1:15" ht="10.5" customHeight="1">
      <c r="A59" s="70">
        <v>42</v>
      </c>
      <c r="B59" s="89">
        <v>42674</v>
      </c>
      <c r="C59" s="66">
        <v>31</v>
      </c>
      <c r="D59" s="67">
        <v>0.1125</v>
      </c>
      <c r="E59" s="68">
        <v>2278143.74</v>
      </c>
      <c r="F59" s="68">
        <v>0</v>
      </c>
      <c r="G59" s="68">
        <v>22725</v>
      </c>
      <c r="H59" s="68">
        <v>21707.72</v>
      </c>
      <c r="I59" s="68">
        <v>21707.72</v>
      </c>
      <c r="J59" s="68">
        <v>1017.2799999999988</v>
      </c>
      <c r="K59" s="68">
        <v>0</v>
      </c>
      <c r="L59" s="68">
        <v>0</v>
      </c>
      <c r="M59" s="68">
        <v>2277126.46</v>
      </c>
      <c r="N59" s="68">
        <v>0</v>
      </c>
      <c r="O59" s="71">
        <v>2277126.46</v>
      </c>
    </row>
    <row r="60" spans="1:15" ht="10.5" customHeight="1">
      <c r="A60" s="70">
        <v>43</v>
      </c>
      <c r="B60" s="65">
        <v>42704</v>
      </c>
      <c r="C60" s="66">
        <v>30</v>
      </c>
      <c r="D60" s="67">
        <v>0.1125</v>
      </c>
      <c r="E60" s="68">
        <v>2277126.46</v>
      </c>
      <c r="F60" s="69">
        <v>0</v>
      </c>
      <c r="G60" s="69">
        <v>22725</v>
      </c>
      <c r="H60" s="68">
        <v>20998.09</v>
      </c>
      <c r="I60" s="68">
        <v>20998.09</v>
      </c>
      <c r="J60" s="68">
        <v>1726.9099999999999</v>
      </c>
      <c r="K60" s="68">
        <v>0</v>
      </c>
      <c r="L60" s="68">
        <v>0</v>
      </c>
      <c r="M60" s="68">
        <v>2275399.5500000003</v>
      </c>
      <c r="N60" s="68">
        <v>0</v>
      </c>
      <c r="O60" s="71">
        <v>2275399.5500000003</v>
      </c>
    </row>
    <row r="61" spans="1:15" ht="10.5" customHeight="1">
      <c r="A61" s="70">
        <v>44</v>
      </c>
      <c r="B61" s="89">
        <v>42735</v>
      </c>
      <c r="C61" s="66">
        <v>31</v>
      </c>
      <c r="D61" s="67">
        <v>0.1125</v>
      </c>
      <c r="E61" s="68">
        <v>2275399.5500000003</v>
      </c>
      <c r="F61" s="68">
        <v>0</v>
      </c>
      <c r="G61" s="68">
        <v>22725</v>
      </c>
      <c r="H61" s="68">
        <v>21681.57</v>
      </c>
      <c r="I61" s="68">
        <v>21681.57</v>
      </c>
      <c r="J61" s="68">
        <v>1043.4300000000003</v>
      </c>
      <c r="K61" s="68">
        <v>0</v>
      </c>
      <c r="L61" s="68">
        <v>0</v>
      </c>
      <c r="M61" s="68">
        <v>2274356.12</v>
      </c>
      <c r="N61" s="68">
        <v>0</v>
      </c>
      <c r="O61" s="71">
        <v>2274356.12</v>
      </c>
    </row>
    <row r="62" spans="1:15" ht="10.5" customHeight="1">
      <c r="A62" s="70">
        <v>45</v>
      </c>
      <c r="B62" s="65">
        <v>42766</v>
      </c>
      <c r="C62" s="66">
        <v>31</v>
      </c>
      <c r="D62" s="67">
        <v>0.1125</v>
      </c>
      <c r="E62" s="68">
        <v>2274356.12</v>
      </c>
      <c r="F62" s="69">
        <v>0</v>
      </c>
      <c r="G62" s="69">
        <v>24275</v>
      </c>
      <c r="H62" s="68">
        <v>21731.010000000002</v>
      </c>
      <c r="I62" s="68">
        <v>21731.010000000002</v>
      </c>
      <c r="J62" s="68">
        <v>2543.989999999998</v>
      </c>
      <c r="K62" s="68">
        <v>0</v>
      </c>
      <c r="L62" s="68">
        <v>0</v>
      </c>
      <c r="M62" s="68">
        <v>2271812.13</v>
      </c>
      <c r="N62" s="68">
        <v>0</v>
      </c>
      <c r="O62" s="71">
        <v>2271812.13</v>
      </c>
    </row>
    <row r="63" spans="1:15" ht="10.5" customHeight="1">
      <c r="A63" s="70">
        <v>46</v>
      </c>
      <c r="B63" s="89">
        <v>42794</v>
      </c>
      <c r="C63" s="66">
        <v>28</v>
      </c>
      <c r="D63" s="67">
        <v>0.1125</v>
      </c>
      <c r="E63" s="68">
        <v>2271812.13</v>
      </c>
      <c r="F63" s="68">
        <v>0</v>
      </c>
      <c r="G63" s="68">
        <v>24275</v>
      </c>
      <c r="H63" s="68">
        <v>19606.05</v>
      </c>
      <c r="I63" s="68">
        <v>19606.05</v>
      </c>
      <c r="J63" s="68">
        <v>4668.950000000001</v>
      </c>
      <c r="K63" s="68">
        <v>0</v>
      </c>
      <c r="L63" s="68">
        <v>0</v>
      </c>
      <c r="M63" s="68">
        <v>2267143.18</v>
      </c>
      <c r="N63" s="68">
        <v>0</v>
      </c>
      <c r="O63" s="71">
        <v>2267143.18</v>
      </c>
    </row>
    <row r="64" spans="1:15" ht="10.5" customHeight="1">
      <c r="A64" s="70">
        <v>47</v>
      </c>
      <c r="B64" s="65">
        <v>42825</v>
      </c>
      <c r="C64" s="66">
        <v>31</v>
      </c>
      <c r="D64" s="67">
        <v>0.1125</v>
      </c>
      <c r="E64" s="68">
        <v>2267143.18</v>
      </c>
      <c r="F64" s="69">
        <v>0</v>
      </c>
      <c r="G64" s="69">
        <v>24275</v>
      </c>
      <c r="H64" s="68">
        <v>21662.09</v>
      </c>
      <c r="I64" s="68">
        <v>21662.09</v>
      </c>
      <c r="J64" s="68">
        <v>2612.91</v>
      </c>
      <c r="K64" s="68">
        <v>0</v>
      </c>
      <c r="L64" s="68">
        <v>0</v>
      </c>
      <c r="M64" s="68">
        <v>2264530.27</v>
      </c>
      <c r="N64" s="68">
        <v>0</v>
      </c>
      <c r="O64" s="71">
        <v>2264530.27</v>
      </c>
    </row>
    <row r="65" spans="1:15" ht="10.5" customHeight="1">
      <c r="A65" s="70">
        <v>48</v>
      </c>
      <c r="B65" s="89">
        <v>42855</v>
      </c>
      <c r="C65" s="66">
        <v>30</v>
      </c>
      <c r="D65" s="67">
        <v>0.1125</v>
      </c>
      <c r="E65" s="68">
        <v>2264530.27</v>
      </c>
      <c r="F65" s="68">
        <v>0</v>
      </c>
      <c r="G65" s="68">
        <v>24275</v>
      </c>
      <c r="H65" s="68">
        <v>20939.15</v>
      </c>
      <c r="I65" s="68">
        <v>20939.15</v>
      </c>
      <c r="J65" s="68">
        <v>3335.8499999999985</v>
      </c>
      <c r="K65" s="68">
        <v>0</v>
      </c>
      <c r="L65" s="68">
        <v>0</v>
      </c>
      <c r="M65" s="68">
        <v>2261194.42</v>
      </c>
      <c r="N65" s="68">
        <v>0</v>
      </c>
      <c r="O65" s="71">
        <v>2261194.42</v>
      </c>
    </row>
    <row r="66" spans="1:15" ht="10.5" customHeight="1">
      <c r="A66" s="70">
        <v>49</v>
      </c>
      <c r="B66" s="65">
        <v>42886</v>
      </c>
      <c r="C66" s="66">
        <v>31</v>
      </c>
      <c r="D66" s="67">
        <v>0.1125</v>
      </c>
      <c r="E66" s="68">
        <v>2261194.42</v>
      </c>
      <c r="F66" s="69">
        <v>0</v>
      </c>
      <c r="G66" s="69">
        <v>24275</v>
      </c>
      <c r="H66" s="68">
        <v>21605.25</v>
      </c>
      <c r="I66" s="68">
        <v>21605.25</v>
      </c>
      <c r="J66" s="68">
        <v>2669.75</v>
      </c>
      <c r="K66" s="68">
        <v>0</v>
      </c>
      <c r="L66" s="68">
        <v>0</v>
      </c>
      <c r="M66" s="68">
        <v>2258524.67</v>
      </c>
      <c r="N66" s="68">
        <v>0</v>
      </c>
      <c r="O66" s="71">
        <v>2258524.67</v>
      </c>
    </row>
    <row r="67" spans="1:15" ht="10.5" customHeight="1">
      <c r="A67" s="70">
        <v>50</v>
      </c>
      <c r="B67" s="89">
        <v>42916</v>
      </c>
      <c r="C67" s="66">
        <v>30</v>
      </c>
      <c r="D67" s="67">
        <v>0.1125</v>
      </c>
      <c r="E67" s="68">
        <v>2258524.67</v>
      </c>
      <c r="F67" s="68">
        <v>0</v>
      </c>
      <c r="G67" s="68">
        <v>24275</v>
      </c>
      <c r="H67" s="68">
        <v>20883.62</v>
      </c>
      <c r="I67" s="68">
        <v>20883.62</v>
      </c>
      <c r="J67" s="68">
        <v>3391.380000000001</v>
      </c>
      <c r="K67" s="68">
        <v>0</v>
      </c>
      <c r="L67" s="68">
        <v>0</v>
      </c>
      <c r="M67" s="68">
        <v>2255133.29</v>
      </c>
      <c r="N67" s="68">
        <v>0</v>
      </c>
      <c r="O67" s="71">
        <v>2255133.29</v>
      </c>
    </row>
    <row r="68" spans="1:15" ht="10.5" customHeight="1">
      <c r="A68" s="70">
        <v>51</v>
      </c>
      <c r="B68" s="65">
        <v>42947</v>
      </c>
      <c r="C68" s="66">
        <v>31</v>
      </c>
      <c r="D68" s="67">
        <v>0.1125</v>
      </c>
      <c r="E68" s="68">
        <v>2255133.29</v>
      </c>
      <c r="F68" s="69">
        <v>0</v>
      </c>
      <c r="G68" s="69">
        <v>24275</v>
      </c>
      <c r="H68" s="68">
        <v>21547.34</v>
      </c>
      <c r="I68" s="68">
        <v>21547.34</v>
      </c>
      <c r="J68" s="68">
        <v>2727.66</v>
      </c>
      <c r="K68" s="68">
        <v>0</v>
      </c>
      <c r="L68" s="68">
        <v>0</v>
      </c>
      <c r="M68" s="68">
        <v>2252405.63</v>
      </c>
      <c r="N68" s="68">
        <v>0</v>
      </c>
      <c r="O68" s="71">
        <v>2252405.63</v>
      </c>
    </row>
    <row r="69" spans="1:15" ht="10.5" customHeight="1">
      <c r="A69" s="70">
        <v>52</v>
      </c>
      <c r="B69" s="89">
        <v>42978</v>
      </c>
      <c r="C69" s="66">
        <v>31</v>
      </c>
      <c r="D69" s="67">
        <v>0.1125</v>
      </c>
      <c r="E69" s="68">
        <v>2252405.63</v>
      </c>
      <c r="F69" s="68">
        <v>0</v>
      </c>
      <c r="G69" s="68">
        <v>24275</v>
      </c>
      <c r="H69" s="68">
        <v>21521.27</v>
      </c>
      <c r="I69" s="68">
        <v>21521.27</v>
      </c>
      <c r="J69" s="68">
        <v>2753.7299999999996</v>
      </c>
      <c r="K69" s="68">
        <v>0</v>
      </c>
      <c r="L69" s="68">
        <v>0</v>
      </c>
      <c r="M69" s="68">
        <v>2249651.9</v>
      </c>
      <c r="N69" s="68">
        <v>0</v>
      </c>
      <c r="O69" s="71">
        <v>2249651.9</v>
      </c>
    </row>
    <row r="70" spans="1:15" ht="10.5" customHeight="1">
      <c r="A70" s="70">
        <v>53</v>
      </c>
      <c r="B70" s="65">
        <v>43008</v>
      </c>
      <c r="C70" s="66">
        <v>30</v>
      </c>
      <c r="D70" s="67">
        <v>0.1125</v>
      </c>
      <c r="E70" s="68">
        <v>2249651.9</v>
      </c>
      <c r="F70" s="69">
        <v>0</v>
      </c>
      <c r="G70" s="69">
        <v>24275</v>
      </c>
      <c r="H70" s="68">
        <v>20801.58</v>
      </c>
      <c r="I70" s="68">
        <v>20801.58</v>
      </c>
      <c r="J70" s="68">
        <v>3473.4199999999983</v>
      </c>
      <c r="K70" s="68">
        <v>0</v>
      </c>
      <c r="L70" s="68">
        <v>0</v>
      </c>
      <c r="M70" s="68">
        <v>2246178.48</v>
      </c>
      <c r="N70" s="68">
        <v>0</v>
      </c>
      <c r="O70" s="71">
        <v>2246178.48</v>
      </c>
    </row>
    <row r="71" spans="1:15" ht="10.5" customHeight="1">
      <c r="A71" s="70">
        <v>54</v>
      </c>
      <c r="B71" s="89">
        <v>43039</v>
      </c>
      <c r="C71" s="66">
        <v>31</v>
      </c>
      <c r="D71" s="67">
        <v>0.1125</v>
      </c>
      <c r="E71" s="68">
        <v>2246178.48</v>
      </c>
      <c r="F71" s="68">
        <v>0</v>
      </c>
      <c r="G71" s="68">
        <v>24275</v>
      </c>
      <c r="H71" s="68">
        <v>21461.77</v>
      </c>
      <c r="I71" s="68">
        <v>21461.77</v>
      </c>
      <c r="J71" s="68">
        <v>2813.2299999999996</v>
      </c>
      <c r="K71" s="68">
        <v>0</v>
      </c>
      <c r="L71" s="68">
        <v>0</v>
      </c>
      <c r="M71" s="68">
        <v>2243365.25</v>
      </c>
      <c r="N71" s="68">
        <v>0</v>
      </c>
      <c r="O71" s="71">
        <v>2243365.25</v>
      </c>
    </row>
    <row r="72" spans="1:15" ht="10.5" customHeight="1">
      <c r="A72" s="70">
        <v>55</v>
      </c>
      <c r="B72" s="65">
        <v>43069</v>
      </c>
      <c r="C72" s="66">
        <v>30</v>
      </c>
      <c r="D72" s="67">
        <v>0.1125</v>
      </c>
      <c r="E72" s="68">
        <v>2243365.25</v>
      </c>
      <c r="F72" s="69">
        <v>0</v>
      </c>
      <c r="G72" s="69">
        <v>24275</v>
      </c>
      <c r="H72" s="68">
        <v>20743.45</v>
      </c>
      <c r="I72" s="68">
        <v>20743.45</v>
      </c>
      <c r="J72" s="68">
        <v>3531.5499999999993</v>
      </c>
      <c r="K72" s="68">
        <v>0</v>
      </c>
      <c r="L72" s="68">
        <v>0</v>
      </c>
      <c r="M72" s="68">
        <v>2239833.7</v>
      </c>
      <c r="N72" s="68">
        <v>0</v>
      </c>
      <c r="O72" s="71">
        <v>2239833.7</v>
      </c>
    </row>
    <row r="73" spans="1:15" ht="10.5" customHeight="1">
      <c r="A73" s="70">
        <v>56</v>
      </c>
      <c r="B73" s="89">
        <v>43100</v>
      </c>
      <c r="C73" s="66">
        <v>31</v>
      </c>
      <c r="D73" s="67">
        <v>0.1125</v>
      </c>
      <c r="E73" s="68">
        <v>2239833.7</v>
      </c>
      <c r="F73" s="68">
        <v>0</v>
      </c>
      <c r="G73" s="68">
        <v>24275</v>
      </c>
      <c r="H73" s="68">
        <v>21401.15</v>
      </c>
      <c r="I73" s="68">
        <v>21401.15</v>
      </c>
      <c r="J73" s="68">
        <v>2873.8499999999985</v>
      </c>
      <c r="K73" s="68">
        <v>0</v>
      </c>
      <c r="L73" s="68">
        <v>0</v>
      </c>
      <c r="M73" s="68">
        <v>2236959.85</v>
      </c>
      <c r="N73" s="68">
        <v>0</v>
      </c>
      <c r="O73" s="71">
        <v>2236959.85</v>
      </c>
    </row>
    <row r="74" spans="1:15" ht="10.5" customHeight="1">
      <c r="A74" s="70">
        <v>57</v>
      </c>
      <c r="B74" s="65">
        <v>43131</v>
      </c>
      <c r="C74" s="66">
        <v>31</v>
      </c>
      <c r="D74" s="67">
        <v>0.1125</v>
      </c>
      <c r="E74" s="68">
        <v>2236959.85</v>
      </c>
      <c r="F74" s="69">
        <v>0</v>
      </c>
      <c r="G74" s="69">
        <v>25825</v>
      </c>
      <c r="H74" s="68">
        <v>21373.69</v>
      </c>
      <c r="I74" s="68">
        <v>21373.69</v>
      </c>
      <c r="J74" s="68">
        <v>4451.310000000001</v>
      </c>
      <c r="K74" s="68">
        <v>0</v>
      </c>
      <c r="L74" s="68">
        <v>0</v>
      </c>
      <c r="M74" s="68">
        <v>2232508.54</v>
      </c>
      <c r="N74" s="68">
        <v>0</v>
      </c>
      <c r="O74" s="71">
        <v>2232508.54</v>
      </c>
    </row>
    <row r="75" spans="1:15" ht="10.5" customHeight="1">
      <c r="A75" s="70">
        <v>58</v>
      </c>
      <c r="B75" s="89">
        <v>43159</v>
      </c>
      <c r="C75" s="66">
        <v>28</v>
      </c>
      <c r="D75" s="67">
        <v>0.1125</v>
      </c>
      <c r="E75" s="68">
        <v>2232508.54</v>
      </c>
      <c r="F75" s="68">
        <v>0</v>
      </c>
      <c r="G75" s="68">
        <v>25825</v>
      </c>
      <c r="H75" s="68">
        <v>19266.850000000002</v>
      </c>
      <c r="I75" s="68">
        <v>19266.850000000002</v>
      </c>
      <c r="J75" s="68">
        <v>6558.149999999998</v>
      </c>
      <c r="K75" s="68">
        <v>0</v>
      </c>
      <c r="L75" s="68">
        <v>0</v>
      </c>
      <c r="M75" s="68">
        <v>2225950.39</v>
      </c>
      <c r="N75" s="68">
        <v>0</v>
      </c>
      <c r="O75" s="71">
        <v>2225950.39</v>
      </c>
    </row>
    <row r="76" spans="1:15" ht="10.5" customHeight="1">
      <c r="A76" s="70">
        <v>59</v>
      </c>
      <c r="B76" s="65">
        <v>43190</v>
      </c>
      <c r="C76" s="66">
        <v>31</v>
      </c>
      <c r="D76" s="67">
        <v>0.1125</v>
      </c>
      <c r="E76" s="68">
        <v>2225950.39</v>
      </c>
      <c r="F76" s="69">
        <v>0</v>
      </c>
      <c r="G76" s="69">
        <v>25825</v>
      </c>
      <c r="H76" s="68">
        <v>21268.5</v>
      </c>
      <c r="I76" s="68">
        <v>21268.5</v>
      </c>
      <c r="J76" s="68">
        <v>4556.5</v>
      </c>
      <c r="K76" s="68">
        <v>0</v>
      </c>
      <c r="L76" s="68">
        <v>0</v>
      </c>
      <c r="M76" s="68">
        <v>2221393.89</v>
      </c>
      <c r="N76" s="68">
        <v>0</v>
      </c>
      <c r="O76" s="71">
        <v>2221393.89</v>
      </c>
    </row>
    <row r="77" spans="1:15" ht="10.5" customHeight="1">
      <c r="A77" s="70">
        <v>60</v>
      </c>
      <c r="B77" s="89">
        <v>43220</v>
      </c>
      <c r="C77" s="66">
        <v>30</v>
      </c>
      <c r="D77" s="67">
        <v>0.1125</v>
      </c>
      <c r="E77" s="68">
        <v>2221393.89</v>
      </c>
      <c r="F77" s="68">
        <v>0</v>
      </c>
      <c r="G77" s="68">
        <v>25825</v>
      </c>
      <c r="H77" s="68">
        <v>20540.29</v>
      </c>
      <c r="I77" s="68">
        <v>20540.29</v>
      </c>
      <c r="J77" s="68">
        <v>5284.709999999999</v>
      </c>
      <c r="K77" s="68">
        <v>0</v>
      </c>
      <c r="L77" s="68">
        <v>0</v>
      </c>
      <c r="M77" s="68">
        <v>2216109.18</v>
      </c>
      <c r="N77" s="68">
        <v>0</v>
      </c>
      <c r="O77" s="71">
        <v>2216109.18</v>
      </c>
    </row>
    <row r="78" spans="1:15" ht="10.5" customHeight="1">
      <c r="A78" s="70">
        <v>61</v>
      </c>
      <c r="B78" s="65">
        <v>43251</v>
      </c>
      <c r="C78" s="66">
        <v>31</v>
      </c>
      <c r="D78" s="67">
        <v>0.1125</v>
      </c>
      <c r="E78" s="68">
        <v>2216109.18</v>
      </c>
      <c r="F78" s="69">
        <v>0</v>
      </c>
      <c r="G78" s="69">
        <v>25825</v>
      </c>
      <c r="H78" s="68">
        <v>21174.47</v>
      </c>
      <c r="I78" s="68">
        <v>21174.47</v>
      </c>
      <c r="J78" s="68">
        <v>4650.529999999999</v>
      </c>
      <c r="K78" s="68">
        <v>0</v>
      </c>
      <c r="L78" s="68">
        <v>0</v>
      </c>
      <c r="M78" s="68">
        <v>2211458.65</v>
      </c>
      <c r="N78" s="68">
        <v>0</v>
      </c>
      <c r="O78" s="71">
        <v>2211458.65</v>
      </c>
    </row>
    <row r="79" spans="1:15" ht="10.5" customHeight="1">
      <c r="A79" s="70">
        <v>62</v>
      </c>
      <c r="B79" s="89">
        <v>43281</v>
      </c>
      <c r="C79" s="66">
        <v>30</v>
      </c>
      <c r="D79" s="67">
        <v>0.1125</v>
      </c>
      <c r="E79" s="68">
        <v>2211458.65</v>
      </c>
      <c r="F79" s="68">
        <v>0</v>
      </c>
      <c r="G79" s="68">
        <v>25825</v>
      </c>
      <c r="H79" s="68">
        <v>20448.420000000002</v>
      </c>
      <c r="I79" s="68">
        <v>20448.420000000002</v>
      </c>
      <c r="J79" s="68">
        <v>5376.579999999998</v>
      </c>
      <c r="K79" s="68">
        <v>0</v>
      </c>
      <c r="L79" s="68">
        <v>0</v>
      </c>
      <c r="M79" s="68">
        <v>2206082.07</v>
      </c>
      <c r="N79" s="68">
        <v>0</v>
      </c>
      <c r="O79" s="71">
        <v>2206082.07</v>
      </c>
    </row>
    <row r="80" spans="1:15" ht="10.5" customHeight="1">
      <c r="A80" s="70">
        <v>63</v>
      </c>
      <c r="B80" s="65">
        <v>43312</v>
      </c>
      <c r="C80" s="66">
        <v>31</v>
      </c>
      <c r="D80" s="67">
        <v>0.1125</v>
      </c>
      <c r="E80" s="68">
        <v>2206082.07</v>
      </c>
      <c r="F80" s="69">
        <v>0</v>
      </c>
      <c r="G80" s="69">
        <v>25825</v>
      </c>
      <c r="H80" s="68">
        <v>21078.66</v>
      </c>
      <c r="I80" s="68">
        <v>21078.66</v>
      </c>
      <c r="J80" s="68">
        <v>4746.34</v>
      </c>
      <c r="K80" s="68">
        <v>0</v>
      </c>
      <c r="L80" s="68">
        <v>0</v>
      </c>
      <c r="M80" s="68">
        <v>2201335.73</v>
      </c>
      <c r="N80" s="68">
        <v>0</v>
      </c>
      <c r="O80" s="71">
        <v>2201335.73</v>
      </c>
    </row>
    <row r="81" spans="1:15" ht="10.5" customHeight="1">
      <c r="A81" s="70">
        <v>64</v>
      </c>
      <c r="B81" s="89">
        <v>43343</v>
      </c>
      <c r="C81" s="66">
        <v>31</v>
      </c>
      <c r="D81" s="67">
        <v>0.1125</v>
      </c>
      <c r="E81" s="68">
        <v>2201335.73</v>
      </c>
      <c r="F81" s="68">
        <v>0</v>
      </c>
      <c r="G81" s="68">
        <v>25825</v>
      </c>
      <c r="H81" s="68">
        <v>21033.31</v>
      </c>
      <c r="I81" s="68">
        <v>21033.31</v>
      </c>
      <c r="J81" s="68">
        <v>4791.689999999999</v>
      </c>
      <c r="K81" s="68">
        <v>0</v>
      </c>
      <c r="L81" s="68">
        <v>0</v>
      </c>
      <c r="M81" s="68">
        <v>2196544.04</v>
      </c>
      <c r="N81" s="68">
        <v>0</v>
      </c>
      <c r="O81" s="71">
        <v>2196544.04</v>
      </c>
    </row>
    <row r="82" spans="1:15" ht="10.5" customHeight="1">
      <c r="A82" s="70">
        <v>65</v>
      </c>
      <c r="B82" s="65">
        <v>43373</v>
      </c>
      <c r="C82" s="66">
        <v>30</v>
      </c>
      <c r="D82" s="67">
        <v>0.1125</v>
      </c>
      <c r="E82" s="68">
        <v>2196544.04</v>
      </c>
      <c r="F82" s="69">
        <v>0</v>
      </c>
      <c r="G82" s="69">
        <v>25825</v>
      </c>
      <c r="H82" s="68">
        <v>20310.510000000002</v>
      </c>
      <c r="I82" s="68">
        <v>20310.510000000002</v>
      </c>
      <c r="J82" s="68">
        <v>5514.489999999998</v>
      </c>
      <c r="K82" s="68">
        <v>0</v>
      </c>
      <c r="L82" s="68">
        <v>0</v>
      </c>
      <c r="M82" s="68">
        <v>2191029.55</v>
      </c>
      <c r="N82" s="68">
        <v>0</v>
      </c>
      <c r="O82" s="71">
        <v>2191029.55</v>
      </c>
    </row>
    <row r="83" spans="1:15" ht="10.5" customHeight="1">
      <c r="A83" s="70">
        <v>66</v>
      </c>
      <c r="B83" s="89">
        <v>43404</v>
      </c>
      <c r="C83" s="66">
        <v>31</v>
      </c>
      <c r="D83" s="67">
        <v>0.1125</v>
      </c>
      <c r="E83" s="68">
        <v>2191029.55</v>
      </c>
      <c r="F83" s="68">
        <v>0</v>
      </c>
      <c r="G83" s="68">
        <v>25825</v>
      </c>
      <c r="H83" s="68">
        <v>20934.84</v>
      </c>
      <c r="I83" s="68">
        <v>20934.84</v>
      </c>
      <c r="J83" s="68">
        <v>4890.16</v>
      </c>
      <c r="K83" s="68">
        <v>0</v>
      </c>
      <c r="L83" s="68">
        <v>0</v>
      </c>
      <c r="M83" s="68">
        <v>2186139.39</v>
      </c>
      <c r="N83" s="68">
        <v>0</v>
      </c>
      <c r="O83" s="71">
        <v>2186139.39</v>
      </c>
    </row>
    <row r="84" spans="1:15" ht="10.5" customHeight="1">
      <c r="A84" s="70">
        <v>67</v>
      </c>
      <c r="B84" s="65">
        <v>43434</v>
      </c>
      <c r="C84" s="66">
        <v>30</v>
      </c>
      <c r="D84" s="67">
        <v>0.1125</v>
      </c>
      <c r="E84" s="68">
        <v>2186139.39</v>
      </c>
      <c r="F84" s="69">
        <v>0</v>
      </c>
      <c r="G84" s="69">
        <v>25825</v>
      </c>
      <c r="H84" s="68">
        <v>20214.3</v>
      </c>
      <c r="I84" s="68">
        <v>20214.3</v>
      </c>
      <c r="J84" s="68">
        <v>5610.700000000001</v>
      </c>
      <c r="K84" s="68">
        <v>0</v>
      </c>
      <c r="L84" s="68">
        <v>0</v>
      </c>
      <c r="M84" s="68">
        <v>2180528.69</v>
      </c>
      <c r="N84" s="68">
        <v>0</v>
      </c>
      <c r="O84" s="71">
        <v>2180528.69</v>
      </c>
    </row>
    <row r="85" spans="1:15" ht="10.5" customHeight="1">
      <c r="A85" s="70">
        <v>68</v>
      </c>
      <c r="B85" s="89">
        <v>43465</v>
      </c>
      <c r="C85" s="66">
        <v>31</v>
      </c>
      <c r="D85" s="67">
        <v>0.1125</v>
      </c>
      <c r="E85" s="68">
        <v>2180528.69</v>
      </c>
      <c r="F85" s="68">
        <v>0</v>
      </c>
      <c r="G85" s="68">
        <v>25825</v>
      </c>
      <c r="H85" s="68">
        <v>20834.5</v>
      </c>
      <c r="I85" s="68">
        <v>20834.5</v>
      </c>
      <c r="J85" s="68">
        <v>4990.5</v>
      </c>
      <c r="K85" s="68">
        <v>0</v>
      </c>
      <c r="L85" s="68">
        <v>0</v>
      </c>
      <c r="M85" s="68">
        <v>2175538.19</v>
      </c>
      <c r="N85" s="68">
        <v>0</v>
      </c>
      <c r="O85" s="71">
        <v>2175538.19</v>
      </c>
    </row>
    <row r="86" spans="1:15" ht="10.5" customHeight="1">
      <c r="A86" s="70">
        <v>69</v>
      </c>
      <c r="B86" s="65">
        <v>43496</v>
      </c>
      <c r="C86" s="66">
        <v>31</v>
      </c>
      <c r="D86" s="67">
        <v>0.1125</v>
      </c>
      <c r="E86" s="68">
        <v>2175538.19</v>
      </c>
      <c r="F86" s="69">
        <v>0</v>
      </c>
      <c r="G86" s="69">
        <v>27191.67</v>
      </c>
      <c r="H86" s="68">
        <v>20786.82</v>
      </c>
      <c r="I86" s="68">
        <v>20786.82</v>
      </c>
      <c r="J86" s="68">
        <v>6404.8499999999985</v>
      </c>
      <c r="K86" s="68">
        <v>0</v>
      </c>
      <c r="L86" s="68">
        <v>0</v>
      </c>
      <c r="M86" s="68">
        <v>2169133.34</v>
      </c>
      <c r="N86" s="68">
        <v>0</v>
      </c>
      <c r="O86" s="71">
        <v>2169133.34</v>
      </c>
    </row>
    <row r="87" spans="1:15" ht="10.5" customHeight="1">
      <c r="A87" s="70">
        <v>70</v>
      </c>
      <c r="B87" s="89">
        <v>43524</v>
      </c>
      <c r="C87" s="66">
        <v>28</v>
      </c>
      <c r="D87" s="67">
        <v>0.1125</v>
      </c>
      <c r="E87" s="68">
        <v>2169133.34</v>
      </c>
      <c r="F87" s="68">
        <v>0</v>
      </c>
      <c r="G87" s="68">
        <v>27191.67</v>
      </c>
      <c r="H87" s="68">
        <v>18719.920000000002</v>
      </c>
      <c r="I87" s="68">
        <v>18719.920000000002</v>
      </c>
      <c r="J87" s="68">
        <v>8471.749999999996</v>
      </c>
      <c r="K87" s="68">
        <v>0</v>
      </c>
      <c r="L87" s="68">
        <v>0</v>
      </c>
      <c r="M87" s="68">
        <v>2160661.59</v>
      </c>
      <c r="N87" s="68">
        <v>0</v>
      </c>
      <c r="O87" s="71">
        <v>2160661.59</v>
      </c>
    </row>
    <row r="88" spans="1:15" ht="10.5" customHeight="1">
      <c r="A88" s="70">
        <v>71</v>
      </c>
      <c r="B88" s="65">
        <v>43555</v>
      </c>
      <c r="C88" s="66">
        <v>31</v>
      </c>
      <c r="D88" s="67">
        <v>0.1125</v>
      </c>
      <c r="E88" s="68">
        <v>2160661.59</v>
      </c>
      <c r="F88" s="69">
        <v>0</v>
      </c>
      <c r="G88" s="69">
        <v>27191.67</v>
      </c>
      <c r="H88" s="68">
        <v>20644.68</v>
      </c>
      <c r="I88" s="68">
        <v>20644.68</v>
      </c>
      <c r="J88" s="68">
        <v>6546.989999999998</v>
      </c>
      <c r="K88" s="68">
        <v>0</v>
      </c>
      <c r="L88" s="68">
        <v>0</v>
      </c>
      <c r="M88" s="68">
        <v>2154114.6</v>
      </c>
      <c r="N88" s="68">
        <v>0</v>
      </c>
      <c r="O88" s="71">
        <v>2154114.6</v>
      </c>
    </row>
    <row r="89" spans="1:15" ht="10.5" customHeight="1">
      <c r="A89" s="70">
        <v>72</v>
      </c>
      <c r="B89" s="89">
        <v>43585</v>
      </c>
      <c r="C89" s="66">
        <v>30</v>
      </c>
      <c r="D89" s="67">
        <v>0.1125</v>
      </c>
      <c r="E89" s="68">
        <v>2154114.6</v>
      </c>
      <c r="F89" s="68">
        <v>0</v>
      </c>
      <c r="G89" s="68">
        <v>27191.67</v>
      </c>
      <c r="H89" s="68">
        <v>19918.18</v>
      </c>
      <c r="I89" s="68">
        <v>19918.18</v>
      </c>
      <c r="J89" s="68">
        <v>7273.489999999998</v>
      </c>
      <c r="K89" s="68">
        <v>0</v>
      </c>
      <c r="L89" s="68">
        <v>0</v>
      </c>
      <c r="M89" s="68">
        <v>2146841.11</v>
      </c>
      <c r="N89" s="68">
        <v>0</v>
      </c>
      <c r="O89" s="71">
        <v>2146841.11</v>
      </c>
    </row>
    <row r="90" spans="1:15" ht="10.5" customHeight="1">
      <c r="A90" s="70">
        <v>73</v>
      </c>
      <c r="B90" s="65">
        <v>43616</v>
      </c>
      <c r="C90" s="66">
        <v>31</v>
      </c>
      <c r="D90" s="67">
        <v>0.1125</v>
      </c>
      <c r="E90" s="68">
        <v>2146841.11</v>
      </c>
      <c r="F90" s="69">
        <v>0</v>
      </c>
      <c r="G90" s="69">
        <v>27191.67</v>
      </c>
      <c r="H90" s="68">
        <v>20512.63</v>
      </c>
      <c r="I90" s="68">
        <v>20512.63</v>
      </c>
      <c r="J90" s="68">
        <v>6679.039999999997</v>
      </c>
      <c r="K90" s="68">
        <v>0</v>
      </c>
      <c r="L90" s="68">
        <v>0</v>
      </c>
      <c r="M90" s="68">
        <v>2140162.07</v>
      </c>
      <c r="N90" s="68">
        <v>0</v>
      </c>
      <c r="O90" s="71">
        <v>2140162.07</v>
      </c>
    </row>
    <row r="91" spans="1:15" ht="10.5" customHeight="1">
      <c r="A91" s="70">
        <v>74</v>
      </c>
      <c r="B91" s="89">
        <v>43646</v>
      </c>
      <c r="C91" s="66">
        <v>30</v>
      </c>
      <c r="D91" s="67">
        <v>0.1125</v>
      </c>
      <c r="E91" s="68">
        <v>2140162.07</v>
      </c>
      <c r="F91" s="68">
        <v>0</v>
      </c>
      <c r="G91" s="68">
        <v>27191.67</v>
      </c>
      <c r="H91" s="68">
        <v>19789.170000000002</v>
      </c>
      <c r="I91" s="68">
        <v>19789.170000000002</v>
      </c>
      <c r="J91" s="68">
        <v>7402.499999999996</v>
      </c>
      <c r="K91" s="68">
        <v>0</v>
      </c>
      <c r="L91" s="68">
        <v>0</v>
      </c>
      <c r="M91" s="68">
        <v>2132759.57</v>
      </c>
      <c r="N91" s="68">
        <v>0</v>
      </c>
      <c r="O91" s="71">
        <v>2132759.57</v>
      </c>
    </row>
    <row r="92" spans="1:15" ht="10.5" customHeight="1">
      <c r="A92" s="70">
        <v>75</v>
      </c>
      <c r="B92" s="65">
        <v>43677</v>
      </c>
      <c r="C92" s="66">
        <v>31</v>
      </c>
      <c r="D92" s="67">
        <v>0.1125</v>
      </c>
      <c r="E92" s="68">
        <v>2132759.57</v>
      </c>
      <c r="F92" s="69">
        <v>0</v>
      </c>
      <c r="G92" s="69">
        <v>27191.67</v>
      </c>
      <c r="H92" s="68">
        <v>20378.08</v>
      </c>
      <c r="I92" s="68">
        <v>20378.08</v>
      </c>
      <c r="J92" s="68">
        <v>6813.5899999999965</v>
      </c>
      <c r="K92" s="68">
        <v>0</v>
      </c>
      <c r="L92" s="68">
        <v>0</v>
      </c>
      <c r="M92" s="68">
        <v>2125945.98</v>
      </c>
      <c r="N92" s="68">
        <v>0</v>
      </c>
      <c r="O92" s="71">
        <v>2125945.98</v>
      </c>
    </row>
    <row r="93" spans="1:15" ht="10.5" customHeight="1">
      <c r="A93" s="70">
        <v>76</v>
      </c>
      <c r="B93" s="89">
        <v>43708</v>
      </c>
      <c r="C93" s="66">
        <v>31</v>
      </c>
      <c r="D93" s="67">
        <v>0.1125</v>
      </c>
      <c r="E93" s="68">
        <v>2125945.98</v>
      </c>
      <c r="F93" s="68">
        <v>0</v>
      </c>
      <c r="G93" s="68">
        <v>27191.67</v>
      </c>
      <c r="H93" s="68">
        <v>20312.98</v>
      </c>
      <c r="I93" s="68">
        <v>20312.98</v>
      </c>
      <c r="J93" s="68">
        <v>6878.689999999999</v>
      </c>
      <c r="K93" s="68">
        <v>0</v>
      </c>
      <c r="L93" s="68">
        <v>0</v>
      </c>
      <c r="M93" s="68">
        <v>2119067.29</v>
      </c>
      <c r="N93" s="68">
        <v>0</v>
      </c>
      <c r="O93" s="71">
        <v>2119067.29</v>
      </c>
    </row>
    <row r="94" spans="1:15" ht="10.5" customHeight="1">
      <c r="A94" s="70">
        <v>77</v>
      </c>
      <c r="B94" s="65">
        <v>43738</v>
      </c>
      <c r="C94" s="66">
        <v>30</v>
      </c>
      <c r="D94" s="67">
        <v>0.1125</v>
      </c>
      <c r="E94" s="68">
        <v>2119067.29</v>
      </c>
      <c r="F94" s="69">
        <v>0</v>
      </c>
      <c r="G94" s="69">
        <v>27191.67</v>
      </c>
      <c r="H94" s="68">
        <v>19594.12</v>
      </c>
      <c r="I94" s="68">
        <v>19594.12</v>
      </c>
      <c r="J94" s="68">
        <v>7597.549999999999</v>
      </c>
      <c r="K94" s="68">
        <v>0</v>
      </c>
      <c r="L94" s="68">
        <v>0</v>
      </c>
      <c r="M94" s="68">
        <v>2111469.74</v>
      </c>
      <c r="N94" s="68">
        <v>0</v>
      </c>
      <c r="O94" s="71">
        <v>2111469.74</v>
      </c>
    </row>
    <row r="95" spans="1:15" ht="10.5" customHeight="1">
      <c r="A95" s="70">
        <v>78</v>
      </c>
      <c r="B95" s="89">
        <v>43769</v>
      </c>
      <c r="C95" s="66">
        <v>31</v>
      </c>
      <c r="D95" s="67">
        <v>0.1125</v>
      </c>
      <c r="E95" s="68">
        <v>2111469.74</v>
      </c>
      <c r="F95" s="68">
        <v>0</v>
      </c>
      <c r="G95" s="68">
        <v>27191.67</v>
      </c>
      <c r="H95" s="68">
        <v>20174.66</v>
      </c>
      <c r="I95" s="68">
        <v>20174.66</v>
      </c>
      <c r="J95" s="68">
        <v>7017.009999999998</v>
      </c>
      <c r="K95" s="68">
        <v>0</v>
      </c>
      <c r="L95" s="68">
        <v>0</v>
      </c>
      <c r="M95" s="68">
        <v>2104452.73</v>
      </c>
      <c r="N95" s="68">
        <v>0</v>
      </c>
      <c r="O95" s="71">
        <v>2104452.73</v>
      </c>
    </row>
    <row r="96" spans="1:15" ht="10.5" customHeight="1">
      <c r="A96" s="70">
        <v>79</v>
      </c>
      <c r="B96" s="65">
        <v>43799</v>
      </c>
      <c r="C96" s="66">
        <v>30</v>
      </c>
      <c r="D96" s="67">
        <v>0.1125</v>
      </c>
      <c r="E96" s="68">
        <v>2104452.73</v>
      </c>
      <c r="F96" s="69">
        <v>0</v>
      </c>
      <c r="G96" s="69">
        <v>27191.67</v>
      </c>
      <c r="H96" s="68">
        <v>19458.98</v>
      </c>
      <c r="I96" s="68">
        <v>19458.98</v>
      </c>
      <c r="J96" s="68">
        <v>7732.689999999999</v>
      </c>
      <c r="K96" s="68">
        <v>0</v>
      </c>
      <c r="L96" s="68">
        <v>0</v>
      </c>
      <c r="M96" s="68">
        <v>2096720.04</v>
      </c>
      <c r="N96" s="68">
        <v>0</v>
      </c>
      <c r="O96" s="71">
        <v>2096720.04</v>
      </c>
    </row>
    <row r="97" spans="1:15" ht="10.5" customHeight="1">
      <c r="A97" s="70">
        <v>80</v>
      </c>
      <c r="B97" s="89">
        <v>43830</v>
      </c>
      <c r="C97" s="66">
        <v>31</v>
      </c>
      <c r="D97" s="67">
        <v>0.1125</v>
      </c>
      <c r="E97" s="68">
        <v>2096720.04</v>
      </c>
      <c r="F97" s="68">
        <v>0</v>
      </c>
      <c r="G97" s="68">
        <v>27191.67</v>
      </c>
      <c r="H97" s="68">
        <v>20033.73</v>
      </c>
      <c r="I97" s="68">
        <v>20033.73</v>
      </c>
      <c r="J97" s="68">
        <v>7157.939999999999</v>
      </c>
      <c r="K97" s="68">
        <v>0</v>
      </c>
      <c r="L97" s="68">
        <v>0</v>
      </c>
      <c r="M97" s="68">
        <v>2089562.1</v>
      </c>
      <c r="N97" s="68">
        <v>0</v>
      </c>
      <c r="O97" s="71">
        <v>2089562.1</v>
      </c>
    </row>
    <row r="98" spans="1:15" ht="10.5" customHeight="1">
      <c r="A98" s="70">
        <v>81</v>
      </c>
      <c r="B98" s="65">
        <v>43861</v>
      </c>
      <c r="C98" s="66">
        <v>31</v>
      </c>
      <c r="D98" s="67">
        <v>0.1125</v>
      </c>
      <c r="E98" s="68">
        <v>2089562.1</v>
      </c>
      <c r="F98" s="69">
        <v>0</v>
      </c>
      <c r="G98" s="69">
        <v>28441.67</v>
      </c>
      <c r="H98" s="68">
        <v>19910.79</v>
      </c>
      <c r="I98" s="68">
        <v>19910.79</v>
      </c>
      <c r="J98" s="68">
        <v>8530.879999999997</v>
      </c>
      <c r="K98" s="68">
        <v>0</v>
      </c>
      <c r="L98" s="68">
        <v>0</v>
      </c>
      <c r="M98" s="68">
        <v>2081031.22</v>
      </c>
      <c r="N98" s="68">
        <v>0</v>
      </c>
      <c r="O98" s="71">
        <v>2081031.22</v>
      </c>
    </row>
    <row r="99" spans="1:15" ht="10.5" customHeight="1">
      <c r="A99" s="70">
        <v>82</v>
      </c>
      <c r="B99" s="89">
        <v>43890</v>
      </c>
      <c r="C99" s="66">
        <v>29</v>
      </c>
      <c r="D99" s="67">
        <v>0.1125</v>
      </c>
      <c r="E99" s="68">
        <v>2081031.22</v>
      </c>
      <c r="F99" s="68">
        <v>0</v>
      </c>
      <c r="G99" s="68">
        <v>28441.67</v>
      </c>
      <c r="H99" s="68">
        <v>18550.18</v>
      </c>
      <c r="I99" s="68">
        <v>18550.18</v>
      </c>
      <c r="J99" s="68">
        <v>9891.489999999998</v>
      </c>
      <c r="K99" s="68">
        <v>0</v>
      </c>
      <c r="L99" s="68">
        <v>0</v>
      </c>
      <c r="M99" s="68">
        <v>2071139.73</v>
      </c>
      <c r="N99" s="68">
        <v>0</v>
      </c>
      <c r="O99" s="71">
        <v>2071139.73</v>
      </c>
    </row>
    <row r="100" spans="1:15" ht="10.5" customHeight="1">
      <c r="A100" s="70">
        <v>83</v>
      </c>
      <c r="B100" s="65">
        <v>43921</v>
      </c>
      <c r="C100" s="66">
        <v>31</v>
      </c>
      <c r="D100" s="67">
        <v>0.1125</v>
      </c>
      <c r="E100" s="68">
        <v>2071139.73</v>
      </c>
      <c r="F100" s="69">
        <v>0</v>
      </c>
      <c r="G100" s="69">
        <v>28441.67</v>
      </c>
      <c r="H100" s="68">
        <v>19735.25</v>
      </c>
      <c r="I100" s="68">
        <v>19735.25</v>
      </c>
      <c r="J100" s="68">
        <v>8706.419999999998</v>
      </c>
      <c r="K100" s="68">
        <v>0</v>
      </c>
      <c r="L100" s="68">
        <v>0</v>
      </c>
      <c r="M100" s="68">
        <v>2062433.31</v>
      </c>
      <c r="N100" s="68">
        <v>0</v>
      </c>
      <c r="O100" s="71">
        <v>2062433.31</v>
      </c>
    </row>
    <row r="101" spans="1:15" ht="10.5" customHeight="1">
      <c r="A101" s="70">
        <v>84</v>
      </c>
      <c r="B101" s="89">
        <v>43951</v>
      </c>
      <c r="C101" s="66">
        <v>30</v>
      </c>
      <c r="D101" s="67">
        <v>0.1125</v>
      </c>
      <c r="E101" s="68">
        <v>2062433.31</v>
      </c>
      <c r="F101" s="68">
        <v>0</v>
      </c>
      <c r="G101" s="68">
        <v>28441.67</v>
      </c>
      <c r="H101" s="68">
        <v>19018.34</v>
      </c>
      <c r="I101" s="68">
        <v>19018.34</v>
      </c>
      <c r="J101" s="68">
        <v>9423.329999999998</v>
      </c>
      <c r="K101" s="68">
        <v>0</v>
      </c>
      <c r="L101" s="68">
        <v>0</v>
      </c>
      <c r="M101" s="68">
        <v>2053009.98</v>
      </c>
      <c r="N101" s="68">
        <v>0</v>
      </c>
      <c r="O101" s="71">
        <v>2053009.98</v>
      </c>
    </row>
    <row r="102" spans="1:15" ht="10.5" customHeight="1">
      <c r="A102" s="70">
        <v>85</v>
      </c>
      <c r="B102" s="65">
        <v>43982</v>
      </c>
      <c r="C102" s="66">
        <v>31</v>
      </c>
      <c r="D102" s="67">
        <v>0.1125</v>
      </c>
      <c r="E102" s="68">
        <v>2053009.98</v>
      </c>
      <c r="F102" s="69">
        <v>0</v>
      </c>
      <c r="G102" s="69">
        <v>28441.67</v>
      </c>
      <c r="H102" s="68">
        <v>19562.49</v>
      </c>
      <c r="I102" s="68">
        <v>19562.49</v>
      </c>
      <c r="J102" s="68">
        <v>8879.179999999997</v>
      </c>
      <c r="K102" s="68">
        <v>0</v>
      </c>
      <c r="L102" s="68">
        <v>0</v>
      </c>
      <c r="M102" s="68">
        <v>2044130.8</v>
      </c>
      <c r="N102" s="68">
        <v>0</v>
      </c>
      <c r="O102" s="71">
        <v>2044130.8</v>
      </c>
    </row>
    <row r="103" spans="1:15" ht="10.5" customHeight="1">
      <c r="A103" s="70">
        <v>86</v>
      </c>
      <c r="B103" s="89">
        <v>44012</v>
      </c>
      <c r="C103" s="66">
        <v>30</v>
      </c>
      <c r="D103" s="67">
        <v>0.1125</v>
      </c>
      <c r="E103" s="68">
        <v>2044130.8</v>
      </c>
      <c r="F103" s="68">
        <v>0</v>
      </c>
      <c r="G103" s="68">
        <v>28441.67</v>
      </c>
      <c r="H103" s="68">
        <v>18849.57</v>
      </c>
      <c r="I103" s="68">
        <v>18849.57</v>
      </c>
      <c r="J103" s="68">
        <v>9592.099999999999</v>
      </c>
      <c r="K103" s="68">
        <v>0</v>
      </c>
      <c r="L103" s="68">
        <v>0</v>
      </c>
      <c r="M103" s="68">
        <v>2034538.7</v>
      </c>
      <c r="N103" s="68">
        <v>0</v>
      </c>
      <c r="O103" s="71">
        <v>2034538.7</v>
      </c>
    </row>
    <row r="104" spans="1:15" ht="10.5" customHeight="1">
      <c r="A104" s="70">
        <v>87</v>
      </c>
      <c r="B104" s="65">
        <v>44043</v>
      </c>
      <c r="C104" s="66">
        <v>31</v>
      </c>
      <c r="D104" s="67">
        <v>0.1125</v>
      </c>
      <c r="E104" s="68">
        <v>2034538.7</v>
      </c>
      <c r="F104" s="69">
        <v>0</v>
      </c>
      <c r="G104" s="69">
        <v>28441.67</v>
      </c>
      <c r="H104" s="68">
        <v>19386.49</v>
      </c>
      <c r="I104" s="68">
        <v>19386.49</v>
      </c>
      <c r="J104" s="68">
        <v>9055.179999999997</v>
      </c>
      <c r="K104" s="68">
        <v>0</v>
      </c>
      <c r="L104" s="68">
        <v>0</v>
      </c>
      <c r="M104" s="68">
        <v>2025483.52</v>
      </c>
      <c r="N104" s="68">
        <v>0</v>
      </c>
      <c r="O104" s="71">
        <v>2025483.52</v>
      </c>
    </row>
    <row r="105" spans="1:15" ht="10.5" customHeight="1">
      <c r="A105" s="70">
        <v>88</v>
      </c>
      <c r="B105" s="89">
        <v>44074</v>
      </c>
      <c r="C105" s="66">
        <v>31</v>
      </c>
      <c r="D105" s="67">
        <v>0.1125</v>
      </c>
      <c r="E105" s="68">
        <v>2025483.52</v>
      </c>
      <c r="F105" s="68">
        <v>0</v>
      </c>
      <c r="G105" s="68">
        <v>28441.67</v>
      </c>
      <c r="H105" s="68">
        <v>19300.2</v>
      </c>
      <c r="I105" s="68">
        <v>19300.2</v>
      </c>
      <c r="J105" s="68">
        <v>9141.469999999998</v>
      </c>
      <c r="K105" s="68">
        <v>0</v>
      </c>
      <c r="L105" s="68">
        <v>0</v>
      </c>
      <c r="M105" s="68">
        <v>2016342.05</v>
      </c>
      <c r="N105" s="68">
        <v>0</v>
      </c>
      <c r="O105" s="71">
        <v>2016342.05</v>
      </c>
    </row>
    <row r="106" spans="1:15" ht="10.5" customHeight="1">
      <c r="A106" s="70">
        <v>89</v>
      </c>
      <c r="B106" s="65">
        <v>44104</v>
      </c>
      <c r="C106" s="66">
        <v>30</v>
      </c>
      <c r="D106" s="67">
        <v>0.1125</v>
      </c>
      <c r="E106" s="68">
        <v>2016342.05</v>
      </c>
      <c r="F106" s="69">
        <v>0</v>
      </c>
      <c r="G106" s="69">
        <v>28441.67</v>
      </c>
      <c r="H106" s="68">
        <v>18593.32</v>
      </c>
      <c r="I106" s="68">
        <v>18593.32</v>
      </c>
      <c r="J106" s="68">
        <v>9848.349999999999</v>
      </c>
      <c r="K106" s="68">
        <v>0</v>
      </c>
      <c r="L106" s="68">
        <v>0</v>
      </c>
      <c r="M106" s="68">
        <v>2006493.7</v>
      </c>
      <c r="N106" s="68">
        <v>0</v>
      </c>
      <c r="O106" s="71">
        <v>2006493.7</v>
      </c>
    </row>
    <row r="107" spans="1:15" ht="10.5" customHeight="1">
      <c r="A107" s="70">
        <v>90</v>
      </c>
      <c r="B107" s="89">
        <v>44135</v>
      </c>
      <c r="C107" s="66">
        <v>31</v>
      </c>
      <c r="D107" s="67">
        <v>0.1125</v>
      </c>
      <c r="E107" s="68">
        <v>2006493.7</v>
      </c>
      <c r="F107" s="68">
        <v>0</v>
      </c>
      <c r="G107" s="68">
        <v>28441.67</v>
      </c>
      <c r="H107" s="68">
        <v>19119.25</v>
      </c>
      <c r="I107" s="68">
        <v>19119.25</v>
      </c>
      <c r="J107" s="68">
        <v>9322.419999999998</v>
      </c>
      <c r="K107" s="68">
        <v>0</v>
      </c>
      <c r="L107" s="68">
        <v>0</v>
      </c>
      <c r="M107" s="68">
        <v>1997171.28</v>
      </c>
      <c r="N107" s="68">
        <v>0</v>
      </c>
      <c r="O107" s="71">
        <v>1997171.28</v>
      </c>
    </row>
    <row r="108" spans="1:15" ht="10.5" customHeight="1">
      <c r="A108" s="70">
        <v>91</v>
      </c>
      <c r="B108" s="65">
        <v>44165</v>
      </c>
      <c r="C108" s="66">
        <v>30</v>
      </c>
      <c r="D108" s="67">
        <v>0.1125</v>
      </c>
      <c r="E108" s="68">
        <v>1997171.28</v>
      </c>
      <c r="F108" s="69">
        <v>0</v>
      </c>
      <c r="G108" s="69">
        <v>28441.67</v>
      </c>
      <c r="H108" s="68">
        <v>18416.54</v>
      </c>
      <c r="I108" s="68">
        <v>18416.54</v>
      </c>
      <c r="J108" s="68">
        <v>10025.129999999997</v>
      </c>
      <c r="K108" s="68">
        <v>0</v>
      </c>
      <c r="L108" s="68">
        <v>0</v>
      </c>
      <c r="M108" s="68">
        <v>1987146.1500000001</v>
      </c>
      <c r="N108" s="68">
        <v>0</v>
      </c>
      <c r="O108" s="71">
        <v>1987146.1500000001</v>
      </c>
    </row>
    <row r="109" spans="1:15" ht="10.5" customHeight="1">
      <c r="A109" s="70">
        <v>92</v>
      </c>
      <c r="B109" s="89">
        <v>44196</v>
      </c>
      <c r="C109" s="66">
        <v>31</v>
      </c>
      <c r="D109" s="67">
        <v>0.1125</v>
      </c>
      <c r="E109" s="68">
        <v>1987146.1500000001</v>
      </c>
      <c r="F109" s="68">
        <v>0</v>
      </c>
      <c r="G109" s="68">
        <v>28441.67</v>
      </c>
      <c r="H109" s="68">
        <v>18934.9</v>
      </c>
      <c r="I109" s="68">
        <v>18934.9</v>
      </c>
      <c r="J109" s="68">
        <v>9506.769999999997</v>
      </c>
      <c r="K109" s="68">
        <v>0</v>
      </c>
      <c r="L109" s="68">
        <v>0</v>
      </c>
      <c r="M109" s="68">
        <v>1977639.3800000001</v>
      </c>
      <c r="N109" s="68">
        <v>0</v>
      </c>
      <c r="O109" s="71">
        <v>1977639.3800000001</v>
      </c>
    </row>
    <row r="110" spans="1:15" ht="10.5" customHeight="1">
      <c r="A110" s="70">
        <v>93</v>
      </c>
      <c r="B110" s="65">
        <v>44227</v>
      </c>
      <c r="C110" s="66">
        <v>31</v>
      </c>
      <c r="D110" s="67">
        <v>0.1125</v>
      </c>
      <c r="E110" s="68">
        <v>1977639.3800000001</v>
      </c>
      <c r="F110" s="69">
        <v>0</v>
      </c>
      <c r="G110" s="69">
        <v>29550</v>
      </c>
      <c r="H110" s="68">
        <v>18895.94</v>
      </c>
      <c r="I110" s="68">
        <v>18895.94</v>
      </c>
      <c r="J110" s="68">
        <v>10654.060000000001</v>
      </c>
      <c r="K110" s="68">
        <v>0</v>
      </c>
      <c r="L110" s="68">
        <v>0</v>
      </c>
      <c r="M110" s="68">
        <v>1966985.32</v>
      </c>
      <c r="N110" s="68">
        <v>0</v>
      </c>
      <c r="O110" s="71">
        <v>1966985.32</v>
      </c>
    </row>
    <row r="111" spans="1:15" ht="10.5" customHeight="1">
      <c r="A111" s="70">
        <v>94</v>
      </c>
      <c r="B111" s="89">
        <v>44255</v>
      </c>
      <c r="C111" s="66">
        <v>28</v>
      </c>
      <c r="D111" s="67">
        <v>0.1125</v>
      </c>
      <c r="E111" s="68">
        <v>1966985.32</v>
      </c>
      <c r="F111" s="68">
        <v>0</v>
      </c>
      <c r="G111" s="68">
        <v>29550</v>
      </c>
      <c r="H111" s="68">
        <v>16975.35</v>
      </c>
      <c r="I111" s="68">
        <v>16975.35</v>
      </c>
      <c r="J111" s="68">
        <v>12574.650000000001</v>
      </c>
      <c r="K111" s="68">
        <v>0</v>
      </c>
      <c r="L111" s="68">
        <v>0</v>
      </c>
      <c r="M111" s="68">
        <v>1954410.67</v>
      </c>
      <c r="N111" s="68">
        <v>0</v>
      </c>
      <c r="O111" s="71">
        <v>1954410.67</v>
      </c>
    </row>
    <row r="112" spans="1:15" ht="10.5" customHeight="1">
      <c r="A112" s="70">
        <v>95</v>
      </c>
      <c r="B112" s="65">
        <v>44286</v>
      </c>
      <c r="C112" s="66">
        <v>31</v>
      </c>
      <c r="D112" s="67">
        <v>0.1125</v>
      </c>
      <c r="E112" s="68">
        <v>1954410.67</v>
      </c>
      <c r="F112" s="69">
        <v>0</v>
      </c>
      <c r="G112" s="69">
        <v>29550</v>
      </c>
      <c r="H112" s="68">
        <v>18673.99</v>
      </c>
      <c r="I112" s="68">
        <v>18673.99</v>
      </c>
      <c r="J112" s="68">
        <v>10876.009999999998</v>
      </c>
      <c r="K112" s="68">
        <v>0</v>
      </c>
      <c r="L112" s="68">
        <v>0</v>
      </c>
      <c r="M112" s="68">
        <v>1943534.6600000001</v>
      </c>
      <c r="N112" s="68">
        <v>0</v>
      </c>
      <c r="O112" s="71">
        <v>1943534.6600000001</v>
      </c>
    </row>
    <row r="113" spans="1:15" ht="10.5" customHeight="1">
      <c r="A113" s="70">
        <v>96</v>
      </c>
      <c r="B113" s="89">
        <v>44316</v>
      </c>
      <c r="C113" s="66">
        <v>30</v>
      </c>
      <c r="D113" s="67">
        <v>0.1125</v>
      </c>
      <c r="E113" s="68">
        <v>1943534.6600000001</v>
      </c>
      <c r="F113" s="68">
        <v>0</v>
      </c>
      <c r="G113" s="68">
        <v>29550</v>
      </c>
      <c r="H113" s="68">
        <v>17971.04</v>
      </c>
      <c r="I113" s="68">
        <v>17971.04</v>
      </c>
      <c r="J113" s="68">
        <v>11578.96</v>
      </c>
      <c r="K113" s="68">
        <v>0</v>
      </c>
      <c r="L113" s="68">
        <v>0</v>
      </c>
      <c r="M113" s="68">
        <v>1931955.7</v>
      </c>
      <c r="N113" s="68">
        <v>0</v>
      </c>
      <c r="O113" s="71">
        <v>1931955.7</v>
      </c>
    </row>
    <row r="114" spans="1:15" ht="10.5" customHeight="1">
      <c r="A114" s="70">
        <v>97</v>
      </c>
      <c r="B114" s="65">
        <v>44347</v>
      </c>
      <c r="C114" s="66">
        <v>31</v>
      </c>
      <c r="D114" s="67">
        <v>0.1125</v>
      </c>
      <c r="E114" s="68">
        <v>1931955.7</v>
      </c>
      <c r="F114" s="69">
        <v>0</v>
      </c>
      <c r="G114" s="69">
        <v>29550</v>
      </c>
      <c r="H114" s="68">
        <v>18459.44</v>
      </c>
      <c r="I114" s="68">
        <v>18459.44</v>
      </c>
      <c r="J114" s="68">
        <v>11090.560000000001</v>
      </c>
      <c r="K114" s="68">
        <v>0</v>
      </c>
      <c r="L114" s="68">
        <v>0</v>
      </c>
      <c r="M114" s="68">
        <v>1920865.1400000001</v>
      </c>
      <c r="N114" s="68">
        <v>0</v>
      </c>
      <c r="O114" s="71">
        <v>1920865.1400000001</v>
      </c>
    </row>
    <row r="115" spans="1:15" ht="10.5" customHeight="1">
      <c r="A115" s="70">
        <v>98</v>
      </c>
      <c r="B115" s="89">
        <v>44377</v>
      </c>
      <c r="C115" s="66">
        <v>30</v>
      </c>
      <c r="D115" s="67">
        <v>0.1125</v>
      </c>
      <c r="E115" s="68">
        <v>1920865.1400000001</v>
      </c>
      <c r="F115" s="68">
        <v>0</v>
      </c>
      <c r="G115" s="68">
        <v>29550</v>
      </c>
      <c r="H115" s="68">
        <v>17761.420000000002</v>
      </c>
      <c r="I115" s="68">
        <v>17761.420000000002</v>
      </c>
      <c r="J115" s="68">
        <v>11788.579999999998</v>
      </c>
      <c r="K115" s="68">
        <v>0</v>
      </c>
      <c r="L115" s="68">
        <v>0</v>
      </c>
      <c r="M115" s="68">
        <v>1909076.56</v>
      </c>
      <c r="N115" s="68">
        <v>0</v>
      </c>
      <c r="O115" s="71">
        <v>1909076.56</v>
      </c>
    </row>
    <row r="116" spans="1:15" ht="10.5" customHeight="1">
      <c r="A116" s="70">
        <v>99</v>
      </c>
      <c r="B116" s="65">
        <v>44408</v>
      </c>
      <c r="C116" s="66">
        <v>31</v>
      </c>
      <c r="D116" s="67">
        <v>0.1125</v>
      </c>
      <c r="E116" s="68">
        <v>1909076.56</v>
      </c>
      <c r="F116" s="69">
        <v>0</v>
      </c>
      <c r="G116" s="69">
        <v>29550</v>
      </c>
      <c r="H116" s="68">
        <v>18240.83</v>
      </c>
      <c r="I116" s="68">
        <v>18240.83</v>
      </c>
      <c r="J116" s="68">
        <v>11309.169999999998</v>
      </c>
      <c r="K116" s="68">
        <v>0</v>
      </c>
      <c r="L116" s="68">
        <v>0</v>
      </c>
      <c r="M116" s="68">
        <v>1897767.3900000001</v>
      </c>
      <c r="N116" s="68">
        <v>0</v>
      </c>
      <c r="O116" s="71">
        <v>1897767.3900000001</v>
      </c>
    </row>
    <row r="117" spans="1:15" ht="10.5" customHeight="1">
      <c r="A117" s="70">
        <v>100</v>
      </c>
      <c r="B117" s="89">
        <v>44439</v>
      </c>
      <c r="C117" s="66">
        <v>31</v>
      </c>
      <c r="D117" s="67">
        <v>0.1125</v>
      </c>
      <c r="E117" s="68">
        <v>1897767.3900000001</v>
      </c>
      <c r="F117" s="68">
        <v>0</v>
      </c>
      <c r="G117" s="68">
        <v>29550</v>
      </c>
      <c r="H117" s="68">
        <v>18132.78</v>
      </c>
      <c r="I117" s="68">
        <v>18132.78</v>
      </c>
      <c r="J117" s="68">
        <v>11417.220000000001</v>
      </c>
      <c r="K117" s="68">
        <v>0</v>
      </c>
      <c r="L117" s="68">
        <v>0</v>
      </c>
      <c r="M117" s="68">
        <v>1886350.17</v>
      </c>
      <c r="N117" s="68">
        <v>0</v>
      </c>
      <c r="O117" s="71">
        <v>1886350.17</v>
      </c>
    </row>
    <row r="118" spans="1:15" ht="10.5" customHeight="1">
      <c r="A118" s="70">
        <v>101</v>
      </c>
      <c r="B118" s="65">
        <v>44469</v>
      </c>
      <c r="C118" s="66">
        <v>30</v>
      </c>
      <c r="D118" s="67">
        <v>0.1125</v>
      </c>
      <c r="E118" s="68">
        <v>1886350.17</v>
      </c>
      <c r="F118" s="69">
        <v>0</v>
      </c>
      <c r="G118" s="69">
        <v>29550</v>
      </c>
      <c r="H118" s="68">
        <v>17442.28</v>
      </c>
      <c r="I118" s="68">
        <v>17442.28</v>
      </c>
      <c r="J118" s="68">
        <v>12107.720000000001</v>
      </c>
      <c r="K118" s="68">
        <v>0</v>
      </c>
      <c r="L118" s="68">
        <v>0</v>
      </c>
      <c r="M118" s="68">
        <v>1874242.45</v>
      </c>
      <c r="N118" s="68">
        <v>0</v>
      </c>
      <c r="O118" s="71">
        <v>1874242.45</v>
      </c>
    </row>
    <row r="119" spans="1:15" ht="10.5" customHeight="1">
      <c r="A119" s="70">
        <v>102</v>
      </c>
      <c r="B119" s="89">
        <v>44500</v>
      </c>
      <c r="C119" s="66">
        <v>31</v>
      </c>
      <c r="D119" s="67">
        <v>0.1125</v>
      </c>
      <c r="E119" s="68">
        <v>1874242.45</v>
      </c>
      <c r="F119" s="68">
        <v>0</v>
      </c>
      <c r="G119" s="68">
        <v>29550</v>
      </c>
      <c r="H119" s="68">
        <v>17908</v>
      </c>
      <c r="I119" s="68">
        <v>17908</v>
      </c>
      <c r="J119" s="68">
        <v>11642</v>
      </c>
      <c r="K119" s="68">
        <v>0</v>
      </c>
      <c r="L119" s="68">
        <v>0</v>
      </c>
      <c r="M119" s="68">
        <v>1862600.45</v>
      </c>
      <c r="N119" s="68">
        <v>0</v>
      </c>
      <c r="O119" s="71">
        <v>1862600.45</v>
      </c>
    </row>
    <row r="120" spans="1:15" ht="10.5" customHeight="1">
      <c r="A120" s="70">
        <v>103</v>
      </c>
      <c r="B120" s="65">
        <v>44530</v>
      </c>
      <c r="C120" s="66">
        <v>30</v>
      </c>
      <c r="D120" s="67">
        <v>0.1125</v>
      </c>
      <c r="E120" s="68">
        <v>1862600.45</v>
      </c>
      <c r="F120" s="69">
        <v>0</v>
      </c>
      <c r="G120" s="69">
        <v>29550</v>
      </c>
      <c r="H120" s="68">
        <v>17222.68</v>
      </c>
      <c r="I120" s="68">
        <v>17222.68</v>
      </c>
      <c r="J120" s="68">
        <v>12327.32</v>
      </c>
      <c r="K120" s="68">
        <v>0</v>
      </c>
      <c r="L120" s="68">
        <v>0</v>
      </c>
      <c r="M120" s="68">
        <v>1850273.1300000001</v>
      </c>
      <c r="N120" s="68">
        <v>0</v>
      </c>
      <c r="O120" s="71">
        <v>1850273.1300000001</v>
      </c>
    </row>
    <row r="121" spans="1:15" ht="10.5" customHeight="1">
      <c r="A121" s="70">
        <v>104</v>
      </c>
      <c r="B121" s="89">
        <v>44561</v>
      </c>
      <c r="C121" s="66">
        <v>31</v>
      </c>
      <c r="D121" s="67">
        <v>0.1125</v>
      </c>
      <c r="E121" s="68">
        <v>1850273.1300000001</v>
      </c>
      <c r="F121" s="68">
        <v>0</v>
      </c>
      <c r="G121" s="68">
        <v>29550</v>
      </c>
      <c r="H121" s="68">
        <v>17678.98</v>
      </c>
      <c r="I121" s="68">
        <v>17678.98</v>
      </c>
      <c r="J121" s="68">
        <v>11871.02</v>
      </c>
      <c r="K121" s="68">
        <v>0</v>
      </c>
      <c r="L121" s="68">
        <v>0</v>
      </c>
      <c r="M121" s="68">
        <v>1838402.11</v>
      </c>
      <c r="N121" s="68">
        <v>0</v>
      </c>
      <c r="O121" s="71">
        <v>1838402.11</v>
      </c>
    </row>
    <row r="122" spans="1:15" ht="10.5" customHeight="1">
      <c r="A122" s="70">
        <v>105</v>
      </c>
      <c r="B122" s="65">
        <v>44592</v>
      </c>
      <c r="C122" s="66">
        <v>31</v>
      </c>
      <c r="D122" s="67">
        <v>0.1125</v>
      </c>
      <c r="E122" s="68">
        <v>1838402.11</v>
      </c>
      <c r="F122" s="69">
        <v>0</v>
      </c>
      <c r="G122" s="69">
        <v>30708.33</v>
      </c>
      <c r="H122" s="68">
        <v>17565.55</v>
      </c>
      <c r="I122" s="68">
        <v>17565.55</v>
      </c>
      <c r="J122" s="68">
        <v>13142.780000000002</v>
      </c>
      <c r="K122" s="68">
        <v>0</v>
      </c>
      <c r="L122" s="68">
        <v>0</v>
      </c>
      <c r="M122" s="68">
        <v>1825259.33</v>
      </c>
      <c r="N122" s="68">
        <v>0</v>
      </c>
      <c r="O122" s="71">
        <v>1825259.33</v>
      </c>
    </row>
    <row r="123" spans="1:15" ht="10.5" customHeight="1">
      <c r="A123" s="70">
        <v>106</v>
      </c>
      <c r="B123" s="89">
        <v>44620</v>
      </c>
      <c r="C123" s="66">
        <v>28</v>
      </c>
      <c r="D123" s="67">
        <v>0.1125</v>
      </c>
      <c r="E123" s="68">
        <v>1825259.33</v>
      </c>
      <c r="F123" s="68">
        <v>0</v>
      </c>
      <c r="G123" s="68">
        <v>30708.33</v>
      </c>
      <c r="H123" s="68">
        <v>15752.24</v>
      </c>
      <c r="I123" s="68">
        <v>15752.24</v>
      </c>
      <c r="J123" s="68">
        <v>14956.090000000002</v>
      </c>
      <c r="K123" s="68">
        <v>0</v>
      </c>
      <c r="L123" s="68">
        <v>0</v>
      </c>
      <c r="M123" s="68">
        <v>1810303.24</v>
      </c>
      <c r="N123" s="68">
        <v>0</v>
      </c>
      <c r="O123" s="71">
        <v>1810303.24</v>
      </c>
    </row>
    <row r="124" spans="1:15" ht="10.5" customHeight="1">
      <c r="A124" s="70">
        <v>107</v>
      </c>
      <c r="B124" s="65">
        <v>44651</v>
      </c>
      <c r="C124" s="66">
        <v>31</v>
      </c>
      <c r="D124" s="67">
        <v>0.1125</v>
      </c>
      <c r="E124" s="68">
        <v>1810303.24</v>
      </c>
      <c r="F124" s="69">
        <v>0</v>
      </c>
      <c r="G124" s="69">
        <v>30708.33</v>
      </c>
      <c r="H124" s="68">
        <v>17297.08</v>
      </c>
      <c r="I124" s="68">
        <v>17297.08</v>
      </c>
      <c r="J124" s="68">
        <v>13411.25</v>
      </c>
      <c r="K124" s="68">
        <v>0</v>
      </c>
      <c r="L124" s="68">
        <v>0</v>
      </c>
      <c r="M124" s="68">
        <v>1796891.99</v>
      </c>
      <c r="N124" s="68">
        <v>0</v>
      </c>
      <c r="O124" s="71">
        <v>1796891.99</v>
      </c>
    </row>
    <row r="125" spans="1:15" ht="10.5" customHeight="1">
      <c r="A125" s="70">
        <v>108</v>
      </c>
      <c r="B125" s="89">
        <v>44681</v>
      </c>
      <c r="C125" s="66">
        <v>30</v>
      </c>
      <c r="D125" s="67">
        <v>0.1125</v>
      </c>
      <c r="E125" s="68">
        <v>1796891.99</v>
      </c>
      <c r="F125" s="68">
        <v>0</v>
      </c>
      <c r="G125" s="68">
        <v>30708.33</v>
      </c>
      <c r="H125" s="68">
        <v>16615.1</v>
      </c>
      <c r="I125" s="68">
        <v>16615.1</v>
      </c>
      <c r="J125" s="68">
        <v>14093.230000000003</v>
      </c>
      <c r="K125" s="68">
        <v>0</v>
      </c>
      <c r="L125" s="68">
        <v>0</v>
      </c>
      <c r="M125" s="68">
        <v>1782798.76</v>
      </c>
      <c r="N125" s="68">
        <v>0</v>
      </c>
      <c r="O125" s="71">
        <v>1782798.76</v>
      </c>
    </row>
    <row r="126" spans="1:15" ht="10.5" customHeight="1">
      <c r="A126" s="70">
        <v>109</v>
      </c>
      <c r="B126" s="65">
        <v>44712</v>
      </c>
      <c r="C126" s="66">
        <v>31</v>
      </c>
      <c r="D126" s="67">
        <v>0.1125</v>
      </c>
      <c r="E126" s="68">
        <v>1782798.76</v>
      </c>
      <c r="F126" s="69">
        <v>0</v>
      </c>
      <c r="G126" s="69">
        <v>30708.33</v>
      </c>
      <c r="H126" s="68">
        <v>17034.28</v>
      </c>
      <c r="I126" s="68">
        <v>17034.28</v>
      </c>
      <c r="J126" s="68">
        <v>13674.050000000003</v>
      </c>
      <c r="K126" s="68">
        <v>0</v>
      </c>
      <c r="L126" s="68">
        <v>0</v>
      </c>
      <c r="M126" s="68">
        <v>1769124.71</v>
      </c>
      <c r="N126" s="68">
        <v>0</v>
      </c>
      <c r="O126" s="71">
        <v>1769124.71</v>
      </c>
    </row>
    <row r="127" spans="1:15" ht="10.5" customHeight="1">
      <c r="A127" s="70">
        <v>110</v>
      </c>
      <c r="B127" s="89">
        <v>44742</v>
      </c>
      <c r="C127" s="66">
        <v>30</v>
      </c>
      <c r="D127" s="67">
        <v>0.1125</v>
      </c>
      <c r="E127" s="68">
        <v>1769124.71</v>
      </c>
      <c r="F127" s="68">
        <v>0</v>
      </c>
      <c r="G127" s="68">
        <v>30708.33</v>
      </c>
      <c r="H127" s="68">
        <v>16358.34</v>
      </c>
      <c r="I127" s="68">
        <v>16358.34</v>
      </c>
      <c r="J127" s="68">
        <v>14349.990000000002</v>
      </c>
      <c r="K127" s="68">
        <v>0</v>
      </c>
      <c r="L127" s="68">
        <v>0</v>
      </c>
      <c r="M127" s="68">
        <v>1754774.72</v>
      </c>
      <c r="N127" s="68">
        <v>0</v>
      </c>
      <c r="O127" s="71">
        <v>1754774.72</v>
      </c>
    </row>
    <row r="128" spans="1:15" ht="10.5" customHeight="1">
      <c r="A128" s="70">
        <v>111</v>
      </c>
      <c r="B128" s="65">
        <v>44773</v>
      </c>
      <c r="C128" s="66">
        <v>31</v>
      </c>
      <c r="D128" s="67">
        <v>0.1125</v>
      </c>
      <c r="E128" s="68">
        <v>1754774.72</v>
      </c>
      <c r="F128" s="69">
        <v>0</v>
      </c>
      <c r="G128" s="69">
        <v>30708.33</v>
      </c>
      <c r="H128" s="68">
        <v>16766.510000000002</v>
      </c>
      <c r="I128" s="68">
        <v>16766.510000000002</v>
      </c>
      <c r="J128" s="68">
        <v>13941.82</v>
      </c>
      <c r="K128" s="68">
        <v>0</v>
      </c>
      <c r="L128" s="68">
        <v>0</v>
      </c>
      <c r="M128" s="68">
        <v>1740832.9000000001</v>
      </c>
      <c r="N128" s="68">
        <v>0</v>
      </c>
      <c r="O128" s="71">
        <v>1740832.9000000001</v>
      </c>
    </row>
    <row r="129" spans="1:15" ht="10.5" customHeight="1">
      <c r="A129" s="70">
        <v>112</v>
      </c>
      <c r="B129" s="89">
        <v>44804</v>
      </c>
      <c r="C129" s="66">
        <v>31</v>
      </c>
      <c r="D129" s="67">
        <v>0.1125</v>
      </c>
      <c r="E129" s="68">
        <v>1740832.9000000001</v>
      </c>
      <c r="F129" s="68">
        <v>0</v>
      </c>
      <c r="G129" s="68">
        <v>30708.33</v>
      </c>
      <c r="H129" s="68">
        <v>16633.3</v>
      </c>
      <c r="I129" s="68">
        <v>16633.3</v>
      </c>
      <c r="J129" s="68">
        <v>14075.030000000002</v>
      </c>
      <c r="K129" s="68">
        <v>0</v>
      </c>
      <c r="L129" s="68">
        <v>0</v>
      </c>
      <c r="M129" s="68">
        <v>1726757.87</v>
      </c>
      <c r="N129" s="68">
        <v>0</v>
      </c>
      <c r="O129" s="71">
        <v>1726757.87</v>
      </c>
    </row>
    <row r="130" spans="1:15" ht="10.5" customHeight="1">
      <c r="A130" s="70">
        <v>113</v>
      </c>
      <c r="B130" s="65">
        <v>44834</v>
      </c>
      <c r="C130" s="66">
        <v>30</v>
      </c>
      <c r="D130" s="67">
        <v>0.1125</v>
      </c>
      <c r="E130" s="68">
        <v>1726757.87</v>
      </c>
      <c r="F130" s="69">
        <v>0</v>
      </c>
      <c r="G130" s="69">
        <v>30708.33</v>
      </c>
      <c r="H130" s="68">
        <v>15966.6</v>
      </c>
      <c r="I130" s="68">
        <v>15966.6</v>
      </c>
      <c r="J130" s="68">
        <v>14741.730000000001</v>
      </c>
      <c r="K130" s="68">
        <v>0</v>
      </c>
      <c r="L130" s="68">
        <v>0</v>
      </c>
      <c r="M130" s="68">
        <v>1712016.1400000001</v>
      </c>
      <c r="N130" s="68">
        <v>0</v>
      </c>
      <c r="O130" s="71">
        <v>1712016.1400000001</v>
      </c>
    </row>
    <row r="131" spans="1:15" ht="10.5" customHeight="1">
      <c r="A131" s="70">
        <v>114</v>
      </c>
      <c r="B131" s="89">
        <v>44865</v>
      </c>
      <c r="C131" s="66">
        <v>31</v>
      </c>
      <c r="D131" s="67">
        <v>0.1125</v>
      </c>
      <c r="E131" s="68">
        <v>1712016.1400000001</v>
      </c>
      <c r="F131" s="68">
        <v>0</v>
      </c>
      <c r="G131" s="68">
        <v>30708.33</v>
      </c>
      <c r="H131" s="68">
        <v>16357.960000000001</v>
      </c>
      <c r="I131" s="68">
        <v>16357.960000000001</v>
      </c>
      <c r="J131" s="68">
        <v>14350.37</v>
      </c>
      <c r="K131" s="68">
        <v>0</v>
      </c>
      <c r="L131" s="68">
        <v>0</v>
      </c>
      <c r="M131" s="68">
        <v>1697665.77</v>
      </c>
      <c r="N131" s="68">
        <v>0</v>
      </c>
      <c r="O131" s="71">
        <v>1697665.77</v>
      </c>
    </row>
    <row r="132" spans="1:15" ht="10.5" customHeight="1">
      <c r="A132" s="70">
        <v>115</v>
      </c>
      <c r="B132" s="65">
        <v>44895</v>
      </c>
      <c r="C132" s="66">
        <v>30</v>
      </c>
      <c r="D132" s="67">
        <v>0.1125</v>
      </c>
      <c r="E132" s="68">
        <v>1697665.77</v>
      </c>
      <c r="F132" s="69">
        <v>0</v>
      </c>
      <c r="G132" s="69">
        <v>30708.33</v>
      </c>
      <c r="H132" s="68">
        <v>15697.59</v>
      </c>
      <c r="I132" s="68">
        <v>15697.59</v>
      </c>
      <c r="J132" s="68">
        <v>15010.740000000002</v>
      </c>
      <c r="K132" s="68">
        <v>0</v>
      </c>
      <c r="L132" s="68">
        <v>0</v>
      </c>
      <c r="M132" s="68">
        <v>1682655.03</v>
      </c>
      <c r="N132" s="68">
        <v>0</v>
      </c>
      <c r="O132" s="71">
        <v>1682655.03</v>
      </c>
    </row>
    <row r="133" spans="1:15" ht="10.5" customHeight="1">
      <c r="A133" s="70">
        <v>116</v>
      </c>
      <c r="B133" s="89">
        <v>44926</v>
      </c>
      <c r="C133" s="66">
        <v>31</v>
      </c>
      <c r="D133" s="67">
        <v>0.1125</v>
      </c>
      <c r="E133" s="68">
        <v>1682655.03</v>
      </c>
      <c r="F133" s="68">
        <v>0</v>
      </c>
      <c r="G133" s="68">
        <v>30708.33</v>
      </c>
      <c r="H133" s="68">
        <v>16077.42</v>
      </c>
      <c r="I133" s="68">
        <v>16077.42</v>
      </c>
      <c r="J133" s="68">
        <v>14630.910000000002</v>
      </c>
      <c r="K133" s="68">
        <v>0</v>
      </c>
      <c r="L133" s="68">
        <v>0</v>
      </c>
      <c r="M133" s="68">
        <v>1668024.12</v>
      </c>
      <c r="N133" s="68">
        <v>0</v>
      </c>
      <c r="O133" s="71">
        <v>1668024.12</v>
      </c>
    </row>
    <row r="134" spans="1:15" ht="10.5" customHeight="1">
      <c r="A134" s="70">
        <v>117</v>
      </c>
      <c r="B134" s="65">
        <v>44957</v>
      </c>
      <c r="C134" s="66">
        <v>31</v>
      </c>
      <c r="D134" s="67">
        <v>0.1125</v>
      </c>
      <c r="E134" s="68">
        <v>1668024.12</v>
      </c>
      <c r="F134" s="69">
        <v>0</v>
      </c>
      <c r="G134" s="69">
        <v>31900</v>
      </c>
      <c r="H134" s="68">
        <v>15937.630000000001</v>
      </c>
      <c r="I134" s="68">
        <v>15937.630000000001</v>
      </c>
      <c r="J134" s="68">
        <v>15962.369999999999</v>
      </c>
      <c r="K134" s="68">
        <v>0</v>
      </c>
      <c r="L134" s="68">
        <v>0</v>
      </c>
      <c r="M134" s="68">
        <v>1652061.75</v>
      </c>
      <c r="N134" s="68">
        <v>0</v>
      </c>
      <c r="O134" s="71">
        <v>1652061.75</v>
      </c>
    </row>
    <row r="135" spans="1:15" ht="10.5" customHeight="1">
      <c r="A135" s="70">
        <v>118</v>
      </c>
      <c r="B135" s="89">
        <v>44985</v>
      </c>
      <c r="C135" s="66">
        <v>28</v>
      </c>
      <c r="D135" s="67">
        <v>0.1125</v>
      </c>
      <c r="E135" s="68">
        <v>1652061.75</v>
      </c>
      <c r="F135" s="68">
        <v>0</v>
      </c>
      <c r="G135" s="68">
        <v>31900</v>
      </c>
      <c r="H135" s="68">
        <v>14257.52</v>
      </c>
      <c r="I135" s="68">
        <v>14257.52</v>
      </c>
      <c r="J135" s="68">
        <v>17642.48</v>
      </c>
      <c r="K135" s="68">
        <v>0</v>
      </c>
      <c r="L135" s="68">
        <v>0</v>
      </c>
      <c r="M135" s="68">
        <v>1634419.27</v>
      </c>
      <c r="N135" s="68">
        <v>0</v>
      </c>
      <c r="O135" s="71">
        <v>1634419.27</v>
      </c>
    </row>
    <row r="136" spans="1:15" ht="10.5" customHeight="1">
      <c r="A136" s="70">
        <v>119</v>
      </c>
      <c r="B136" s="65">
        <v>45016</v>
      </c>
      <c r="C136" s="66">
        <v>31</v>
      </c>
      <c r="D136" s="67">
        <v>0.1125</v>
      </c>
      <c r="E136" s="68">
        <v>1634419.27</v>
      </c>
      <c r="F136" s="69">
        <v>0</v>
      </c>
      <c r="G136" s="69">
        <v>31900</v>
      </c>
      <c r="H136" s="68">
        <v>15616.54</v>
      </c>
      <c r="I136" s="68">
        <v>15616.54</v>
      </c>
      <c r="J136" s="68">
        <v>16283.46</v>
      </c>
      <c r="K136" s="68">
        <v>0</v>
      </c>
      <c r="L136" s="68">
        <v>0</v>
      </c>
      <c r="M136" s="68">
        <v>1618135.81</v>
      </c>
      <c r="N136" s="68">
        <v>0</v>
      </c>
      <c r="O136" s="71">
        <v>1618135.81</v>
      </c>
    </row>
    <row r="137" spans="1:15" ht="10.5" customHeight="1">
      <c r="A137" s="70">
        <v>120</v>
      </c>
      <c r="B137" s="89">
        <v>45046</v>
      </c>
      <c r="C137" s="66">
        <v>30</v>
      </c>
      <c r="D137" s="67">
        <v>0.1125</v>
      </c>
      <c r="E137" s="68">
        <v>1618135.81</v>
      </c>
      <c r="F137" s="68">
        <v>0</v>
      </c>
      <c r="G137" s="68">
        <v>31900</v>
      </c>
      <c r="H137" s="68">
        <v>14962.210000000001</v>
      </c>
      <c r="I137" s="68">
        <v>14962.210000000001</v>
      </c>
      <c r="J137" s="68">
        <v>16937.79</v>
      </c>
      <c r="K137" s="68">
        <v>0</v>
      </c>
      <c r="L137" s="68">
        <v>0</v>
      </c>
      <c r="M137" s="68">
        <v>1601198.02</v>
      </c>
      <c r="N137" s="68">
        <v>0</v>
      </c>
      <c r="O137" s="71">
        <v>1601198.02</v>
      </c>
    </row>
    <row r="138" spans="1:15" ht="10.5" customHeight="1">
      <c r="A138" s="70">
        <v>121</v>
      </c>
      <c r="B138" s="65">
        <v>45077</v>
      </c>
      <c r="C138" s="66">
        <v>31</v>
      </c>
      <c r="D138" s="67">
        <v>0.1125</v>
      </c>
      <c r="E138" s="68">
        <v>1601198.02</v>
      </c>
      <c r="F138" s="69">
        <v>0</v>
      </c>
      <c r="G138" s="69">
        <v>31900</v>
      </c>
      <c r="H138" s="68">
        <v>15299.12</v>
      </c>
      <c r="I138" s="68">
        <v>15299.12</v>
      </c>
      <c r="J138" s="68">
        <v>16600.879999999997</v>
      </c>
      <c r="K138" s="68">
        <v>0</v>
      </c>
      <c r="L138" s="68">
        <v>0</v>
      </c>
      <c r="M138" s="68">
        <v>1584597.1400000001</v>
      </c>
      <c r="N138" s="68">
        <v>0</v>
      </c>
      <c r="O138" s="71">
        <v>1584597.1400000001</v>
      </c>
    </row>
    <row r="139" spans="1:15" ht="10.5" customHeight="1">
      <c r="A139" s="70">
        <v>122</v>
      </c>
      <c r="B139" s="89">
        <v>45107</v>
      </c>
      <c r="C139" s="66">
        <v>30</v>
      </c>
      <c r="D139" s="67">
        <v>0.1125</v>
      </c>
      <c r="E139" s="68">
        <v>1584597.1400000001</v>
      </c>
      <c r="F139" s="68">
        <v>0</v>
      </c>
      <c r="G139" s="68">
        <v>31900</v>
      </c>
      <c r="H139" s="68">
        <v>14652.1</v>
      </c>
      <c r="I139" s="68">
        <v>14652.1</v>
      </c>
      <c r="J139" s="68">
        <v>17247.9</v>
      </c>
      <c r="K139" s="68">
        <v>0</v>
      </c>
      <c r="L139" s="68">
        <v>0</v>
      </c>
      <c r="M139" s="68">
        <v>1567349.24</v>
      </c>
      <c r="N139" s="68">
        <v>0</v>
      </c>
      <c r="O139" s="71">
        <v>1567349.24</v>
      </c>
    </row>
    <row r="140" spans="1:15" ht="10.5" customHeight="1">
      <c r="A140" s="70">
        <v>123</v>
      </c>
      <c r="B140" s="65">
        <v>45138</v>
      </c>
      <c r="C140" s="66">
        <v>31</v>
      </c>
      <c r="D140" s="67">
        <v>0.1125</v>
      </c>
      <c r="E140" s="68">
        <v>1567349.24</v>
      </c>
      <c r="F140" s="69">
        <v>0</v>
      </c>
      <c r="G140" s="69">
        <v>31900</v>
      </c>
      <c r="H140" s="68">
        <v>14975.7</v>
      </c>
      <c r="I140" s="68">
        <v>14975.7</v>
      </c>
      <c r="J140" s="68">
        <v>16924.3</v>
      </c>
      <c r="K140" s="68">
        <v>0</v>
      </c>
      <c r="L140" s="68">
        <v>0</v>
      </c>
      <c r="M140" s="68">
        <v>1550424.94</v>
      </c>
      <c r="N140" s="68">
        <v>0</v>
      </c>
      <c r="O140" s="71">
        <v>1550424.94</v>
      </c>
    </row>
    <row r="141" spans="1:15" ht="10.5" customHeight="1">
      <c r="A141" s="70">
        <v>124</v>
      </c>
      <c r="B141" s="89">
        <v>45169</v>
      </c>
      <c r="C141" s="66">
        <v>31</v>
      </c>
      <c r="D141" s="67">
        <v>0.1125</v>
      </c>
      <c r="E141" s="68">
        <v>1550424.94</v>
      </c>
      <c r="F141" s="68">
        <v>0</v>
      </c>
      <c r="G141" s="68">
        <v>31900</v>
      </c>
      <c r="H141" s="68">
        <v>14813.99</v>
      </c>
      <c r="I141" s="68">
        <v>14813.99</v>
      </c>
      <c r="J141" s="68">
        <v>17086.010000000002</v>
      </c>
      <c r="K141" s="68">
        <v>0</v>
      </c>
      <c r="L141" s="68">
        <v>0</v>
      </c>
      <c r="M141" s="68">
        <v>1533338.93</v>
      </c>
      <c r="N141" s="68">
        <v>0</v>
      </c>
      <c r="O141" s="71">
        <v>1533338.93</v>
      </c>
    </row>
    <row r="142" spans="1:15" ht="10.5" customHeight="1">
      <c r="A142" s="70">
        <v>125</v>
      </c>
      <c r="B142" s="65">
        <v>45199</v>
      </c>
      <c r="C142" s="66">
        <v>30</v>
      </c>
      <c r="D142" s="67">
        <v>0.1125</v>
      </c>
      <c r="E142" s="68">
        <v>1533338.93</v>
      </c>
      <c r="F142" s="69">
        <v>0</v>
      </c>
      <c r="G142" s="69">
        <v>31900</v>
      </c>
      <c r="H142" s="68">
        <v>14178.130000000001</v>
      </c>
      <c r="I142" s="68">
        <v>14178.130000000001</v>
      </c>
      <c r="J142" s="68">
        <v>17721.87</v>
      </c>
      <c r="K142" s="68">
        <v>0</v>
      </c>
      <c r="L142" s="68">
        <v>0</v>
      </c>
      <c r="M142" s="68">
        <v>1515617.06</v>
      </c>
      <c r="N142" s="68">
        <v>0</v>
      </c>
      <c r="O142" s="71">
        <v>1515617.06</v>
      </c>
    </row>
    <row r="143" spans="1:15" ht="10.5" customHeight="1">
      <c r="A143" s="70">
        <v>126</v>
      </c>
      <c r="B143" s="89">
        <v>45230</v>
      </c>
      <c r="C143" s="66">
        <v>31</v>
      </c>
      <c r="D143" s="67">
        <v>0.1125</v>
      </c>
      <c r="E143" s="68">
        <v>1515617.06</v>
      </c>
      <c r="F143" s="68">
        <v>0</v>
      </c>
      <c r="G143" s="68">
        <v>31900</v>
      </c>
      <c r="H143" s="68">
        <v>14481.41</v>
      </c>
      <c r="I143" s="68">
        <v>14481.41</v>
      </c>
      <c r="J143" s="68">
        <v>17418.59</v>
      </c>
      <c r="K143" s="68">
        <v>0</v>
      </c>
      <c r="L143" s="68">
        <v>0</v>
      </c>
      <c r="M143" s="68">
        <v>1498198.47</v>
      </c>
      <c r="N143" s="68">
        <v>0</v>
      </c>
      <c r="O143" s="71">
        <v>1498198.47</v>
      </c>
    </row>
    <row r="144" spans="1:15" ht="10.5" customHeight="1">
      <c r="A144" s="70">
        <v>127</v>
      </c>
      <c r="B144" s="65">
        <v>45260</v>
      </c>
      <c r="C144" s="66">
        <v>30</v>
      </c>
      <c r="D144" s="67">
        <v>0.1125</v>
      </c>
      <c r="E144" s="68">
        <v>1498198.47</v>
      </c>
      <c r="F144" s="69">
        <v>0</v>
      </c>
      <c r="G144" s="69">
        <v>31900</v>
      </c>
      <c r="H144" s="68">
        <v>13853.210000000001</v>
      </c>
      <c r="I144" s="68">
        <v>13853.210000000001</v>
      </c>
      <c r="J144" s="68">
        <v>18046.79</v>
      </c>
      <c r="K144" s="68">
        <v>0</v>
      </c>
      <c r="L144" s="68">
        <v>0</v>
      </c>
      <c r="M144" s="68">
        <v>1480151.68</v>
      </c>
      <c r="N144" s="68">
        <v>0</v>
      </c>
      <c r="O144" s="71">
        <v>1480151.68</v>
      </c>
    </row>
    <row r="145" spans="1:15" ht="10.5" customHeight="1">
      <c r="A145" s="70">
        <v>128</v>
      </c>
      <c r="B145" s="89">
        <v>45291</v>
      </c>
      <c r="C145" s="66">
        <v>31</v>
      </c>
      <c r="D145" s="67">
        <v>0.1125</v>
      </c>
      <c r="E145" s="68">
        <v>1480151.68</v>
      </c>
      <c r="F145" s="68">
        <v>0</v>
      </c>
      <c r="G145" s="68">
        <v>31900</v>
      </c>
      <c r="H145" s="68">
        <v>14142.550000000001</v>
      </c>
      <c r="I145" s="68">
        <v>14142.550000000001</v>
      </c>
      <c r="J145" s="68">
        <v>17757.449999999997</v>
      </c>
      <c r="K145" s="68">
        <v>0</v>
      </c>
      <c r="L145" s="68">
        <v>0</v>
      </c>
      <c r="M145" s="68">
        <v>1462394.23</v>
      </c>
      <c r="N145" s="68">
        <v>0</v>
      </c>
      <c r="O145" s="71">
        <v>1462394.23</v>
      </c>
    </row>
    <row r="146" spans="1:15" ht="10.5" customHeight="1">
      <c r="A146" s="70">
        <v>129</v>
      </c>
      <c r="B146" s="65">
        <v>45322</v>
      </c>
      <c r="C146" s="66">
        <v>31</v>
      </c>
      <c r="D146" s="67">
        <v>0.1125</v>
      </c>
      <c r="E146" s="68">
        <v>1462394.23</v>
      </c>
      <c r="F146" s="69">
        <v>0</v>
      </c>
      <c r="G146" s="69">
        <v>33150</v>
      </c>
      <c r="H146" s="68">
        <v>13934.7</v>
      </c>
      <c r="I146" s="68">
        <v>13934.7</v>
      </c>
      <c r="J146" s="68">
        <v>19215.3</v>
      </c>
      <c r="K146" s="68">
        <v>0</v>
      </c>
      <c r="L146" s="68">
        <v>0</v>
      </c>
      <c r="M146" s="68">
        <v>1443178.93</v>
      </c>
      <c r="N146" s="68">
        <v>0</v>
      </c>
      <c r="O146" s="71">
        <v>1443178.93</v>
      </c>
    </row>
    <row r="147" spans="1:15" ht="10.5" customHeight="1">
      <c r="A147" s="70">
        <v>130</v>
      </c>
      <c r="B147" s="89">
        <v>45351</v>
      </c>
      <c r="C147" s="66">
        <v>29</v>
      </c>
      <c r="D147" s="67">
        <v>0.1125</v>
      </c>
      <c r="E147" s="68">
        <v>1443178.93</v>
      </c>
      <c r="F147" s="68">
        <v>0</v>
      </c>
      <c r="G147" s="68">
        <v>33150</v>
      </c>
      <c r="H147" s="68">
        <v>12864.4</v>
      </c>
      <c r="I147" s="68">
        <v>12864.4</v>
      </c>
      <c r="J147" s="68">
        <v>20285.6</v>
      </c>
      <c r="K147" s="68">
        <v>0</v>
      </c>
      <c r="L147" s="68">
        <v>0</v>
      </c>
      <c r="M147" s="68">
        <v>1422893.33</v>
      </c>
      <c r="N147" s="68">
        <v>0</v>
      </c>
      <c r="O147" s="71">
        <v>1422893.33</v>
      </c>
    </row>
    <row r="148" spans="1:15" ht="10.5" customHeight="1">
      <c r="A148" s="70">
        <v>131</v>
      </c>
      <c r="B148" s="65">
        <v>45382</v>
      </c>
      <c r="C148" s="66">
        <v>31</v>
      </c>
      <c r="D148" s="67">
        <v>0.1125</v>
      </c>
      <c r="E148" s="68">
        <v>1422893.33</v>
      </c>
      <c r="F148" s="69">
        <v>0</v>
      </c>
      <c r="G148" s="69">
        <v>33150</v>
      </c>
      <c r="H148" s="68">
        <v>13558.31</v>
      </c>
      <c r="I148" s="68">
        <v>13558.31</v>
      </c>
      <c r="J148" s="68">
        <v>19591.690000000002</v>
      </c>
      <c r="K148" s="68">
        <v>0</v>
      </c>
      <c r="L148" s="68">
        <v>0</v>
      </c>
      <c r="M148" s="68">
        <v>1403301.6400000001</v>
      </c>
      <c r="N148" s="68">
        <v>0</v>
      </c>
      <c r="O148" s="71">
        <v>1403301.6400000001</v>
      </c>
    </row>
    <row r="149" spans="1:15" ht="10.5" customHeight="1">
      <c r="A149" s="70">
        <v>132</v>
      </c>
      <c r="B149" s="89">
        <v>45412</v>
      </c>
      <c r="C149" s="66">
        <v>30</v>
      </c>
      <c r="D149" s="67">
        <v>0.1125</v>
      </c>
      <c r="E149" s="68">
        <v>1403301.6400000001</v>
      </c>
      <c r="F149" s="68">
        <v>0</v>
      </c>
      <c r="G149" s="68">
        <v>33150</v>
      </c>
      <c r="H149" s="68">
        <v>12940.28</v>
      </c>
      <c r="I149" s="68">
        <v>12940.28</v>
      </c>
      <c r="J149" s="68">
        <v>20209.72</v>
      </c>
      <c r="K149" s="68">
        <v>0</v>
      </c>
      <c r="L149" s="68">
        <v>0</v>
      </c>
      <c r="M149" s="68">
        <v>1383091.92</v>
      </c>
      <c r="N149" s="68">
        <v>0</v>
      </c>
      <c r="O149" s="71">
        <v>1383091.92</v>
      </c>
    </row>
    <row r="150" spans="1:15" ht="10.5" customHeight="1">
      <c r="A150" s="70">
        <v>133</v>
      </c>
      <c r="B150" s="65">
        <v>45443</v>
      </c>
      <c r="C150" s="66">
        <v>31</v>
      </c>
      <c r="D150" s="67">
        <v>0.1125</v>
      </c>
      <c r="E150" s="68">
        <v>1383091.92</v>
      </c>
      <c r="F150" s="69">
        <v>0</v>
      </c>
      <c r="G150" s="69">
        <v>33150</v>
      </c>
      <c r="H150" s="68">
        <v>13179.050000000001</v>
      </c>
      <c r="I150" s="68">
        <v>13179.050000000001</v>
      </c>
      <c r="J150" s="68">
        <v>19970.949999999997</v>
      </c>
      <c r="K150" s="68">
        <v>0</v>
      </c>
      <c r="L150" s="68">
        <v>0</v>
      </c>
      <c r="M150" s="68">
        <v>1363120.97</v>
      </c>
      <c r="N150" s="68">
        <v>0</v>
      </c>
      <c r="O150" s="71">
        <v>1363120.97</v>
      </c>
    </row>
    <row r="151" spans="1:15" ht="10.5" customHeight="1">
      <c r="A151" s="70">
        <v>134</v>
      </c>
      <c r="B151" s="89">
        <v>45473</v>
      </c>
      <c r="C151" s="66">
        <v>30</v>
      </c>
      <c r="D151" s="67">
        <v>0.1125</v>
      </c>
      <c r="E151" s="68">
        <v>1363120.97</v>
      </c>
      <c r="F151" s="68">
        <v>0</v>
      </c>
      <c r="G151" s="68">
        <v>33150</v>
      </c>
      <c r="H151" s="68">
        <v>12569.76</v>
      </c>
      <c r="I151" s="68">
        <v>12569.76</v>
      </c>
      <c r="J151" s="68">
        <v>20580.239999999998</v>
      </c>
      <c r="K151" s="68">
        <v>0</v>
      </c>
      <c r="L151" s="68">
        <v>0</v>
      </c>
      <c r="M151" s="68">
        <v>1342540.73</v>
      </c>
      <c r="N151" s="68">
        <v>0</v>
      </c>
      <c r="O151" s="71">
        <v>1342540.73</v>
      </c>
    </row>
    <row r="152" spans="1:15" ht="10.5" customHeight="1">
      <c r="A152" s="70">
        <v>135</v>
      </c>
      <c r="B152" s="65">
        <v>45504</v>
      </c>
      <c r="C152" s="66">
        <v>31</v>
      </c>
      <c r="D152" s="67">
        <v>0.1125</v>
      </c>
      <c r="E152" s="68">
        <v>1342540.73</v>
      </c>
      <c r="F152" s="69">
        <v>0</v>
      </c>
      <c r="G152" s="69">
        <v>33150</v>
      </c>
      <c r="H152" s="68">
        <v>12792.65</v>
      </c>
      <c r="I152" s="68">
        <v>12792.65</v>
      </c>
      <c r="J152" s="68">
        <v>20357.35</v>
      </c>
      <c r="K152" s="68">
        <v>0</v>
      </c>
      <c r="L152" s="68">
        <v>0</v>
      </c>
      <c r="M152" s="68">
        <v>1322183.3800000001</v>
      </c>
      <c r="N152" s="68">
        <v>0</v>
      </c>
      <c r="O152" s="71">
        <v>1322183.3800000001</v>
      </c>
    </row>
    <row r="153" spans="1:15" ht="10.5" customHeight="1">
      <c r="A153" s="70">
        <v>136</v>
      </c>
      <c r="B153" s="89">
        <v>45535</v>
      </c>
      <c r="C153" s="66">
        <v>31</v>
      </c>
      <c r="D153" s="67">
        <v>0.1125</v>
      </c>
      <c r="E153" s="68">
        <v>1322183.3800000001</v>
      </c>
      <c r="F153" s="68">
        <v>0</v>
      </c>
      <c r="G153" s="68">
        <v>33150</v>
      </c>
      <c r="H153" s="68">
        <v>12598.67</v>
      </c>
      <c r="I153" s="68">
        <v>12598.67</v>
      </c>
      <c r="J153" s="68">
        <v>20551.33</v>
      </c>
      <c r="K153" s="68">
        <v>0</v>
      </c>
      <c r="L153" s="68">
        <v>0</v>
      </c>
      <c r="M153" s="68">
        <v>1301632.05</v>
      </c>
      <c r="N153" s="68">
        <v>0</v>
      </c>
      <c r="O153" s="71">
        <v>1301632.05</v>
      </c>
    </row>
    <row r="154" spans="1:15" ht="10.5" customHeight="1">
      <c r="A154" s="70">
        <v>137</v>
      </c>
      <c r="B154" s="65">
        <v>45565</v>
      </c>
      <c r="C154" s="66">
        <v>30</v>
      </c>
      <c r="D154" s="67">
        <v>0.1125</v>
      </c>
      <c r="E154" s="68">
        <v>1301632.05</v>
      </c>
      <c r="F154" s="69">
        <v>0</v>
      </c>
      <c r="G154" s="69">
        <v>33150</v>
      </c>
      <c r="H154" s="68">
        <v>12002.75</v>
      </c>
      <c r="I154" s="68">
        <v>12002.75</v>
      </c>
      <c r="J154" s="68">
        <v>21147.25</v>
      </c>
      <c r="K154" s="68">
        <v>0</v>
      </c>
      <c r="L154" s="68">
        <v>0</v>
      </c>
      <c r="M154" s="68">
        <v>1280484.8</v>
      </c>
      <c r="N154" s="68">
        <v>0</v>
      </c>
      <c r="O154" s="71">
        <v>1280484.8</v>
      </c>
    </row>
    <row r="155" spans="1:15" ht="10.5" customHeight="1">
      <c r="A155" s="70">
        <v>138</v>
      </c>
      <c r="B155" s="89">
        <v>45596</v>
      </c>
      <c r="C155" s="66">
        <v>31</v>
      </c>
      <c r="D155" s="67">
        <v>0.1125</v>
      </c>
      <c r="E155" s="68">
        <v>1280484.8</v>
      </c>
      <c r="F155" s="68">
        <v>0</v>
      </c>
      <c r="G155" s="68">
        <v>33150</v>
      </c>
      <c r="H155" s="68">
        <v>12201.34</v>
      </c>
      <c r="I155" s="68">
        <v>12201.34</v>
      </c>
      <c r="J155" s="68">
        <v>20948.66</v>
      </c>
      <c r="K155" s="68">
        <v>0</v>
      </c>
      <c r="L155" s="68">
        <v>0</v>
      </c>
      <c r="M155" s="68">
        <v>1259536.1400000001</v>
      </c>
      <c r="N155" s="68">
        <v>0</v>
      </c>
      <c r="O155" s="71">
        <v>1259536.1400000001</v>
      </c>
    </row>
    <row r="156" spans="1:15" ht="10.5" customHeight="1">
      <c r="A156" s="70">
        <v>139</v>
      </c>
      <c r="B156" s="65">
        <v>45626</v>
      </c>
      <c r="C156" s="66">
        <v>30</v>
      </c>
      <c r="D156" s="67">
        <v>0.1125</v>
      </c>
      <c r="E156" s="68">
        <v>1259536.1400000001</v>
      </c>
      <c r="F156" s="69">
        <v>0</v>
      </c>
      <c r="G156" s="69">
        <v>33150</v>
      </c>
      <c r="H156" s="68">
        <v>11614.58</v>
      </c>
      <c r="I156" s="68">
        <v>11614.58</v>
      </c>
      <c r="J156" s="68">
        <v>21535.42</v>
      </c>
      <c r="K156" s="68">
        <v>0</v>
      </c>
      <c r="L156" s="68">
        <v>0</v>
      </c>
      <c r="M156" s="68">
        <v>1238000.72</v>
      </c>
      <c r="N156" s="68">
        <v>0</v>
      </c>
      <c r="O156" s="71">
        <v>1238000.72</v>
      </c>
    </row>
    <row r="157" spans="1:15" ht="10.5" customHeight="1">
      <c r="A157" s="70">
        <v>140</v>
      </c>
      <c r="B157" s="89">
        <v>45657</v>
      </c>
      <c r="C157" s="66">
        <v>31</v>
      </c>
      <c r="D157" s="67">
        <v>0.1125</v>
      </c>
      <c r="E157" s="68">
        <v>1238000.72</v>
      </c>
      <c r="F157" s="68">
        <v>0</v>
      </c>
      <c r="G157" s="68">
        <v>33150</v>
      </c>
      <c r="H157" s="68">
        <v>11796.52</v>
      </c>
      <c r="I157" s="68">
        <v>11796.52</v>
      </c>
      <c r="J157" s="68">
        <v>21353.48</v>
      </c>
      <c r="K157" s="68">
        <v>0</v>
      </c>
      <c r="L157" s="68">
        <v>0</v>
      </c>
      <c r="M157" s="68">
        <v>1216647.24</v>
      </c>
      <c r="N157" s="68">
        <v>0</v>
      </c>
      <c r="O157" s="71">
        <v>1216647.24</v>
      </c>
    </row>
    <row r="158" spans="1:15" ht="10.5" customHeight="1">
      <c r="A158" s="70">
        <v>141</v>
      </c>
      <c r="B158" s="65">
        <v>45688</v>
      </c>
      <c r="C158" s="66">
        <v>31</v>
      </c>
      <c r="D158" s="67">
        <v>0.1125</v>
      </c>
      <c r="E158" s="68">
        <v>1216647.24</v>
      </c>
      <c r="F158" s="69">
        <v>0</v>
      </c>
      <c r="G158" s="69">
        <v>34441.67</v>
      </c>
      <c r="H158" s="68">
        <v>11624.81</v>
      </c>
      <c r="I158" s="68">
        <v>11624.81</v>
      </c>
      <c r="J158" s="68">
        <v>22816.86</v>
      </c>
      <c r="K158" s="68">
        <v>0</v>
      </c>
      <c r="L158" s="68">
        <v>0</v>
      </c>
      <c r="M158" s="68">
        <v>1193830.3800000001</v>
      </c>
      <c r="N158" s="68">
        <v>0</v>
      </c>
      <c r="O158" s="71">
        <v>1193830.3800000001</v>
      </c>
    </row>
    <row r="159" spans="1:15" ht="10.5" customHeight="1">
      <c r="A159" s="70">
        <v>142</v>
      </c>
      <c r="B159" s="89">
        <v>45716</v>
      </c>
      <c r="C159" s="66">
        <v>28</v>
      </c>
      <c r="D159" s="67">
        <v>0.1125</v>
      </c>
      <c r="E159" s="68">
        <v>1193830.3800000001</v>
      </c>
      <c r="F159" s="68">
        <v>0</v>
      </c>
      <c r="G159" s="68">
        <v>34441.67</v>
      </c>
      <c r="H159" s="68">
        <v>10302.92</v>
      </c>
      <c r="I159" s="68">
        <v>10302.92</v>
      </c>
      <c r="J159" s="68">
        <v>24138.75</v>
      </c>
      <c r="K159" s="68">
        <v>0</v>
      </c>
      <c r="L159" s="68">
        <v>0</v>
      </c>
      <c r="M159" s="68">
        <v>1169691.6300000001</v>
      </c>
      <c r="N159" s="68">
        <v>0</v>
      </c>
      <c r="O159" s="71">
        <v>1169691.6300000001</v>
      </c>
    </row>
    <row r="160" spans="1:15" ht="10.5" customHeight="1">
      <c r="A160" s="70">
        <v>143</v>
      </c>
      <c r="B160" s="65">
        <v>45747</v>
      </c>
      <c r="C160" s="66">
        <v>31</v>
      </c>
      <c r="D160" s="67">
        <v>0.1125</v>
      </c>
      <c r="E160" s="68">
        <v>1169691.6300000001</v>
      </c>
      <c r="F160" s="69">
        <v>0</v>
      </c>
      <c r="G160" s="69">
        <v>34441.67</v>
      </c>
      <c r="H160" s="68">
        <v>11176.16</v>
      </c>
      <c r="I160" s="68">
        <v>11176.16</v>
      </c>
      <c r="J160" s="68">
        <v>23265.51</v>
      </c>
      <c r="K160" s="68">
        <v>0</v>
      </c>
      <c r="L160" s="68">
        <v>0</v>
      </c>
      <c r="M160" s="68">
        <v>1146426.12</v>
      </c>
      <c r="N160" s="68">
        <v>0</v>
      </c>
      <c r="O160" s="71">
        <v>1146426.12</v>
      </c>
    </row>
    <row r="161" spans="1:15" ht="10.5" customHeight="1">
      <c r="A161" s="70">
        <v>144</v>
      </c>
      <c r="B161" s="89">
        <v>45777</v>
      </c>
      <c r="C161" s="66">
        <v>30</v>
      </c>
      <c r="D161" s="67">
        <v>0.1125</v>
      </c>
      <c r="E161" s="68">
        <v>1146426.12</v>
      </c>
      <c r="F161" s="68">
        <v>0</v>
      </c>
      <c r="G161" s="68">
        <v>34441.67</v>
      </c>
      <c r="H161" s="68">
        <v>10600.52</v>
      </c>
      <c r="I161" s="68">
        <v>10600.52</v>
      </c>
      <c r="J161" s="68">
        <v>23841.149999999998</v>
      </c>
      <c r="K161" s="68">
        <v>0</v>
      </c>
      <c r="L161" s="68">
        <v>0</v>
      </c>
      <c r="M161" s="68">
        <v>1122584.97</v>
      </c>
      <c r="N161" s="68">
        <v>0</v>
      </c>
      <c r="O161" s="71">
        <v>1122584.97</v>
      </c>
    </row>
    <row r="162" spans="1:15" ht="10.5" customHeight="1">
      <c r="A162" s="70">
        <v>145</v>
      </c>
      <c r="B162" s="65">
        <v>45808</v>
      </c>
      <c r="C162" s="66">
        <v>31</v>
      </c>
      <c r="D162" s="67">
        <v>0.1125</v>
      </c>
      <c r="E162" s="68">
        <v>1122584.97</v>
      </c>
      <c r="F162" s="69">
        <v>0</v>
      </c>
      <c r="G162" s="69">
        <v>34441.67</v>
      </c>
      <c r="H162" s="68">
        <v>10726.07</v>
      </c>
      <c r="I162" s="68">
        <v>10726.07</v>
      </c>
      <c r="J162" s="68">
        <v>23715.6</v>
      </c>
      <c r="K162" s="68">
        <v>0</v>
      </c>
      <c r="L162" s="68">
        <v>0</v>
      </c>
      <c r="M162" s="68">
        <v>1098869.37</v>
      </c>
      <c r="N162" s="68">
        <v>0</v>
      </c>
      <c r="O162" s="71">
        <v>1098869.37</v>
      </c>
    </row>
    <row r="163" spans="1:15" ht="10.5" customHeight="1">
      <c r="A163" s="70">
        <v>146</v>
      </c>
      <c r="B163" s="89">
        <v>45838</v>
      </c>
      <c r="C163" s="66">
        <v>30</v>
      </c>
      <c r="D163" s="67">
        <v>0.1125</v>
      </c>
      <c r="E163" s="68">
        <v>1098869.37</v>
      </c>
      <c r="F163" s="68">
        <v>0</v>
      </c>
      <c r="G163" s="68">
        <v>34441.67</v>
      </c>
      <c r="H163" s="68">
        <v>10160.78</v>
      </c>
      <c r="I163" s="68">
        <v>10160.78</v>
      </c>
      <c r="J163" s="68">
        <v>24280.89</v>
      </c>
      <c r="K163" s="68">
        <v>0</v>
      </c>
      <c r="L163" s="68">
        <v>0</v>
      </c>
      <c r="M163" s="68">
        <v>1074588.48</v>
      </c>
      <c r="N163" s="68">
        <v>0</v>
      </c>
      <c r="O163" s="71">
        <v>1074588.48</v>
      </c>
    </row>
    <row r="164" spans="1:15" ht="10.5" customHeight="1">
      <c r="A164" s="70">
        <v>147</v>
      </c>
      <c r="B164" s="65">
        <v>45869</v>
      </c>
      <c r="C164" s="66">
        <v>31</v>
      </c>
      <c r="D164" s="67">
        <v>0.1125</v>
      </c>
      <c r="E164" s="68">
        <v>1074588.48</v>
      </c>
      <c r="F164" s="69">
        <v>0</v>
      </c>
      <c r="G164" s="69">
        <v>34441.67</v>
      </c>
      <c r="H164" s="68">
        <v>10267.47</v>
      </c>
      <c r="I164" s="68">
        <v>10267.47</v>
      </c>
      <c r="J164" s="68">
        <v>24174.199999999997</v>
      </c>
      <c r="K164" s="68">
        <v>0</v>
      </c>
      <c r="L164" s="68">
        <v>0</v>
      </c>
      <c r="M164" s="68">
        <v>1050414.28</v>
      </c>
      <c r="N164" s="68">
        <v>0</v>
      </c>
      <c r="O164" s="71">
        <v>1050414.28</v>
      </c>
    </row>
    <row r="165" spans="1:15" ht="10.5" customHeight="1">
      <c r="A165" s="70">
        <v>148</v>
      </c>
      <c r="B165" s="89">
        <v>45900</v>
      </c>
      <c r="C165" s="66">
        <v>31</v>
      </c>
      <c r="D165" s="67">
        <v>0.1125</v>
      </c>
      <c r="E165" s="68">
        <v>1050414.28</v>
      </c>
      <c r="F165" s="68">
        <v>0</v>
      </c>
      <c r="G165" s="68">
        <v>34441.67</v>
      </c>
      <c r="H165" s="68">
        <v>10036.49</v>
      </c>
      <c r="I165" s="68">
        <v>10036.49</v>
      </c>
      <c r="J165" s="68">
        <v>24405.18</v>
      </c>
      <c r="K165" s="68">
        <v>0</v>
      </c>
      <c r="L165" s="68">
        <v>0</v>
      </c>
      <c r="M165" s="68">
        <v>1026009.1</v>
      </c>
      <c r="N165" s="68">
        <v>0</v>
      </c>
      <c r="O165" s="71">
        <v>1026009.1</v>
      </c>
    </row>
    <row r="166" spans="1:15" ht="10.5" customHeight="1">
      <c r="A166" s="70">
        <v>149</v>
      </c>
      <c r="B166" s="65">
        <v>45930</v>
      </c>
      <c r="C166" s="66">
        <v>30</v>
      </c>
      <c r="D166" s="67">
        <v>0.1125</v>
      </c>
      <c r="E166" s="68">
        <v>1026009.1</v>
      </c>
      <c r="F166" s="69">
        <v>0</v>
      </c>
      <c r="G166" s="69">
        <v>34441.67</v>
      </c>
      <c r="H166" s="68">
        <v>9487.07</v>
      </c>
      <c r="I166" s="68">
        <v>9487.07</v>
      </c>
      <c r="J166" s="68">
        <v>24954.6</v>
      </c>
      <c r="K166" s="68">
        <v>0</v>
      </c>
      <c r="L166" s="68">
        <v>0</v>
      </c>
      <c r="M166" s="68">
        <v>1001054.5</v>
      </c>
      <c r="N166" s="68">
        <v>0</v>
      </c>
      <c r="O166" s="71">
        <v>1001054.5</v>
      </c>
    </row>
    <row r="167" spans="1:15" ht="10.5" customHeight="1">
      <c r="A167" s="70">
        <v>150</v>
      </c>
      <c r="B167" s="89">
        <v>45961</v>
      </c>
      <c r="C167" s="66">
        <v>31</v>
      </c>
      <c r="D167" s="67">
        <v>0.1125</v>
      </c>
      <c r="E167" s="68">
        <v>1001054.5</v>
      </c>
      <c r="F167" s="68">
        <v>0</v>
      </c>
      <c r="G167" s="68">
        <v>34441.67</v>
      </c>
      <c r="H167" s="68">
        <v>9564.87</v>
      </c>
      <c r="I167" s="68">
        <v>9564.87</v>
      </c>
      <c r="J167" s="68">
        <v>24876.799999999996</v>
      </c>
      <c r="K167" s="68">
        <v>0</v>
      </c>
      <c r="L167" s="68">
        <v>0</v>
      </c>
      <c r="M167" s="68">
        <v>976177.7000000001</v>
      </c>
      <c r="N167" s="68">
        <v>0</v>
      </c>
      <c r="O167" s="71">
        <v>976177.7000000001</v>
      </c>
    </row>
    <row r="168" spans="1:15" ht="10.5" customHeight="1">
      <c r="A168" s="70">
        <v>151</v>
      </c>
      <c r="B168" s="65">
        <v>45991</v>
      </c>
      <c r="C168" s="66">
        <v>30</v>
      </c>
      <c r="D168" s="67">
        <v>0.1125</v>
      </c>
      <c r="E168" s="68">
        <v>976177.7000000001</v>
      </c>
      <c r="F168" s="69">
        <v>0</v>
      </c>
      <c r="G168" s="69">
        <v>34441.67</v>
      </c>
      <c r="H168" s="68">
        <v>9026.300000000001</v>
      </c>
      <c r="I168" s="68">
        <v>9026.300000000001</v>
      </c>
      <c r="J168" s="68">
        <v>25415.369999999995</v>
      </c>
      <c r="K168" s="68">
        <v>0</v>
      </c>
      <c r="L168" s="68">
        <v>0</v>
      </c>
      <c r="M168" s="68">
        <v>950762.3300000001</v>
      </c>
      <c r="N168" s="68">
        <v>0</v>
      </c>
      <c r="O168" s="71">
        <v>950762.3300000001</v>
      </c>
    </row>
    <row r="169" spans="1:15" ht="10.5" customHeight="1">
      <c r="A169" s="70">
        <v>152</v>
      </c>
      <c r="B169" s="89">
        <v>46022</v>
      </c>
      <c r="C169" s="66">
        <v>31</v>
      </c>
      <c r="D169" s="67">
        <v>0.1125</v>
      </c>
      <c r="E169" s="68">
        <v>950762.3300000001</v>
      </c>
      <c r="F169" s="68">
        <v>0</v>
      </c>
      <c r="G169" s="68">
        <v>34441.67</v>
      </c>
      <c r="H169" s="68">
        <v>9084.34</v>
      </c>
      <c r="I169" s="68">
        <v>9084.34</v>
      </c>
      <c r="J169" s="68">
        <v>25357.329999999998</v>
      </c>
      <c r="K169" s="68">
        <v>0</v>
      </c>
      <c r="L169" s="68">
        <v>0</v>
      </c>
      <c r="M169" s="68">
        <v>925405</v>
      </c>
      <c r="N169" s="68">
        <v>0</v>
      </c>
      <c r="O169" s="71">
        <v>925405</v>
      </c>
    </row>
    <row r="170" spans="1:15" ht="10.5" customHeight="1">
      <c r="A170" s="70">
        <v>153</v>
      </c>
      <c r="B170" s="65">
        <v>46053</v>
      </c>
      <c r="C170" s="66">
        <v>31</v>
      </c>
      <c r="D170" s="67">
        <v>0.1125</v>
      </c>
      <c r="E170" s="68">
        <v>925405</v>
      </c>
      <c r="F170" s="69">
        <v>0</v>
      </c>
      <c r="G170" s="69">
        <v>35233.33</v>
      </c>
      <c r="H170" s="68">
        <v>8842.050000000001</v>
      </c>
      <c r="I170" s="68">
        <v>8842.050000000001</v>
      </c>
      <c r="J170" s="68">
        <v>26391.28</v>
      </c>
      <c r="K170" s="68">
        <v>0</v>
      </c>
      <c r="L170" s="68">
        <v>0</v>
      </c>
      <c r="M170" s="68">
        <v>899013.72</v>
      </c>
      <c r="N170" s="68">
        <v>0</v>
      </c>
      <c r="O170" s="71">
        <v>899013.72</v>
      </c>
    </row>
    <row r="171" spans="1:15" ht="10.5" customHeight="1">
      <c r="A171" s="70">
        <v>154</v>
      </c>
      <c r="B171" s="89">
        <v>46081</v>
      </c>
      <c r="C171" s="66">
        <v>28</v>
      </c>
      <c r="D171" s="67">
        <v>0.1125</v>
      </c>
      <c r="E171" s="68">
        <v>899013.72</v>
      </c>
      <c r="F171" s="68">
        <v>0</v>
      </c>
      <c r="G171" s="68">
        <v>35233.33</v>
      </c>
      <c r="H171" s="68">
        <v>7758.610000000001</v>
      </c>
      <c r="I171" s="68">
        <v>7758.610000000001</v>
      </c>
      <c r="J171" s="68">
        <v>27474.72</v>
      </c>
      <c r="K171" s="68">
        <v>0</v>
      </c>
      <c r="L171" s="68">
        <v>0</v>
      </c>
      <c r="M171" s="68">
        <v>871539</v>
      </c>
      <c r="N171" s="68">
        <v>0</v>
      </c>
      <c r="O171" s="71">
        <v>871539</v>
      </c>
    </row>
    <row r="172" spans="1:15" ht="10.5" customHeight="1">
      <c r="A172" s="70">
        <v>155</v>
      </c>
      <c r="B172" s="65">
        <v>46112</v>
      </c>
      <c r="C172" s="66">
        <v>31</v>
      </c>
      <c r="D172" s="67">
        <v>0.1125</v>
      </c>
      <c r="E172" s="68">
        <v>871539</v>
      </c>
      <c r="F172" s="69">
        <v>0</v>
      </c>
      <c r="G172" s="69">
        <v>35233.33</v>
      </c>
      <c r="H172" s="68">
        <v>8327.380000000001</v>
      </c>
      <c r="I172" s="68">
        <v>8327.380000000001</v>
      </c>
      <c r="J172" s="68">
        <v>26905.95</v>
      </c>
      <c r="K172" s="68">
        <v>0</v>
      </c>
      <c r="L172" s="68">
        <v>0</v>
      </c>
      <c r="M172" s="68">
        <v>844633.05</v>
      </c>
      <c r="N172" s="68">
        <v>0</v>
      </c>
      <c r="O172" s="71">
        <v>844633.05</v>
      </c>
    </row>
    <row r="173" spans="1:15" ht="10.5" customHeight="1">
      <c r="A173" s="70">
        <v>156</v>
      </c>
      <c r="B173" s="89">
        <v>46142</v>
      </c>
      <c r="C173" s="66">
        <v>30</v>
      </c>
      <c r="D173" s="67">
        <v>0.1125</v>
      </c>
      <c r="E173" s="68">
        <v>844633.05</v>
      </c>
      <c r="F173" s="68">
        <v>0</v>
      </c>
      <c r="G173" s="68">
        <v>35233.33</v>
      </c>
      <c r="H173" s="68">
        <v>7809.96</v>
      </c>
      <c r="I173" s="68">
        <v>7809.96</v>
      </c>
      <c r="J173" s="68">
        <v>27423.370000000003</v>
      </c>
      <c r="K173" s="68">
        <v>0</v>
      </c>
      <c r="L173" s="68">
        <v>0</v>
      </c>
      <c r="M173" s="68">
        <v>817209.68</v>
      </c>
      <c r="N173" s="68">
        <v>0</v>
      </c>
      <c r="O173" s="71">
        <v>817209.68</v>
      </c>
    </row>
    <row r="174" spans="1:15" ht="10.5" customHeight="1">
      <c r="A174" s="70">
        <v>157</v>
      </c>
      <c r="B174" s="65">
        <v>46173</v>
      </c>
      <c r="C174" s="66">
        <v>31</v>
      </c>
      <c r="D174" s="67">
        <v>0.1125</v>
      </c>
      <c r="E174" s="68">
        <v>817209.68</v>
      </c>
      <c r="F174" s="69">
        <v>0</v>
      </c>
      <c r="G174" s="69">
        <v>35233.33</v>
      </c>
      <c r="H174" s="68">
        <v>7808.27</v>
      </c>
      <c r="I174" s="68">
        <v>7808.27</v>
      </c>
      <c r="J174" s="68">
        <v>27425.06</v>
      </c>
      <c r="K174" s="68">
        <v>0</v>
      </c>
      <c r="L174" s="68">
        <v>0</v>
      </c>
      <c r="M174" s="68">
        <v>789784.62</v>
      </c>
      <c r="N174" s="68">
        <v>0</v>
      </c>
      <c r="O174" s="71">
        <v>789784.62</v>
      </c>
    </row>
    <row r="175" spans="1:15" ht="10.5" customHeight="1">
      <c r="A175" s="70">
        <v>158</v>
      </c>
      <c r="B175" s="89">
        <v>46203</v>
      </c>
      <c r="C175" s="66">
        <v>30</v>
      </c>
      <c r="D175" s="67">
        <v>0.1125</v>
      </c>
      <c r="E175" s="68">
        <v>789784.62</v>
      </c>
      <c r="F175" s="68">
        <v>0</v>
      </c>
      <c r="G175" s="68">
        <v>35233.33</v>
      </c>
      <c r="H175" s="68">
        <v>7302.8</v>
      </c>
      <c r="I175" s="68">
        <v>7302.8</v>
      </c>
      <c r="J175" s="68">
        <v>27930.530000000002</v>
      </c>
      <c r="K175" s="68">
        <v>0</v>
      </c>
      <c r="L175" s="68">
        <v>0</v>
      </c>
      <c r="M175" s="68">
        <v>761854.09</v>
      </c>
      <c r="N175" s="68">
        <v>0</v>
      </c>
      <c r="O175" s="71">
        <v>761854.09</v>
      </c>
    </row>
    <row r="176" spans="1:15" ht="10.5" customHeight="1">
      <c r="A176" s="70">
        <v>159</v>
      </c>
      <c r="B176" s="65">
        <v>46234</v>
      </c>
      <c r="C176" s="66">
        <v>31</v>
      </c>
      <c r="D176" s="67">
        <v>0.1125</v>
      </c>
      <c r="E176" s="68">
        <v>761854.09</v>
      </c>
      <c r="F176" s="69">
        <v>0</v>
      </c>
      <c r="G176" s="69">
        <v>35233.33</v>
      </c>
      <c r="H176" s="68">
        <v>7279.360000000001</v>
      </c>
      <c r="I176" s="68">
        <v>7279.360000000001</v>
      </c>
      <c r="J176" s="68">
        <v>27953.97</v>
      </c>
      <c r="K176" s="68">
        <v>0</v>
      </c>
      <c r="L176" s="68">
        <v>0</v>
      </c>
      <c r="M176" s="68">
        <v>733900.12</v>
      </c>
      <c r="N176" s="68">
        <v>0</v>
      </c>
      <c r="O176" s="71">
        <v>733900.12</v>
      </c>
    </row>
    <row r="177" spans="1:15" ht="10.5" customHeight="1">
      <c r="A177" s="70">
        <v>160</v>
      </c>
      <c r="B177" s="89">
        <v>46265</v>
      </c>
      <c r="C177" s="66">
        <v>31</v>
      </c>
      <c r="D177" s="67">
        <v>0.1125</v>
      </c>
      <c r="E177" s="68">
        <v>733900.12</v>
      </c>
      <c r="F177" s="68">
        <v>0</v>
      </c>
      <c r="G177" s="68">
        <v>35233.33</v>
      </c>
      <c r="H177" s="68">
        <v>7012.26</v>
      </c>
      <c r="I177" s="68">
        <v>7012.26</v>
      </c>
      <c r="J177" s="68">
        <v>28221.07</v>
      </c>
      <c r="K177" s="68">
        <v>0</v>
      </c>
      <c r="L177" s="68">
        <v>0</v>
      </c>
      <c r="M177" s="68">
        <v>705679.05</v>
      </c>
      <c r="N177" s="68">
        <v>0</v>
      </c>
      <c r="O177" s="71">
        <v>705679.05</v>
      </c>
    </row>
    <row r="178" spans="1:15" ht="10.5" customHeight="1">
      <c r="A178" s="70">
        <v>161</v>
      </c>
      <c r="B178" s="65">
        <v>46295</v>
      </c>
      <c r="C178" s="66">
        <v>30</v>
      </c>
      <c r="D178" s="67">
        <v>0.1125</v>
      </c>
      <c r="E178" s="68">
        <v>705679.05</v>
      </c>
      <c r="F178" s="69">
        <v>0</v>
      </c>
      <c r="G178" s="69">
        <v>35233.33</v>
      </c>
      <c r="H178" s="68">
        <v>6525.110000000001</v>
      </c>
      <c r="I178" s="68">
        <v>6525.110000000001</v>
      </c>
      <c r="J178" s="68">
        <v>28708.22</v>
      </c>
      <c r="K178" s="68">
        <v>0</v>
      </c>
      <c r="L178" s="68">
        <v>0</v>
      </c>
      <c r="M178" s="68">
        <v>676970.83</v>
      </c>
      <c r="N178" s="68">
        <v>0</v>
      </c>
      <c r="O178" s="71">
        <v>676970.83</v>
      </c>
    </row>
    <row r="179" spans="1:15" ht="10.5" customHeight="1">
      <c r="A179" s="70">
        <v>162</v>
      </c>
      <c r="B179" s="89">
        <v>46326</v>
      </c>
      <c r="C179" s="66">
        <v>31</v>
      </c>
      <c r="D179" s="67">
        <v>0.1125</v>
      </c>
      <c r="E179" s="68">
        <v>676970.83</v>
      </c>
      <c r="F179" s="68">
        <v>0</v>
      </c>
      <c r="G179" s="68">
        <v>35233.33</v>
      </c>
      <c r="H179" s="68">
        <v>6468.32</v>
      </c>
      <c r="I179" s="68">
        <v>6468.32</v>
      </c>
      <c r="J179" s="68">
        <v>28765.010000000002</v>
      </c>
      <c r="K179" s="68">
        <v>0</v>
      </c>
      <c r="L179" s="68">
        <v>0</v>
      </c>
      <c r="M179" s="68">
        <v>648205.8200000001</v>
      </c>
      <c r="N179" s="68">
        <v>0</v>
      </c>
      <c r="O179" s="71">
        <v>648205.8200000001</v>
      </c>
    </row>
    <row r="180" spans="1:15" ht="10.5" customHeight="1">
      <c r="A180" s="70">
        <v>163</v>
      </c>
      <c r="B180" s="65">
        <v>46356</v>
      </c>
      <c r="C180" s="66">
        <v>30</v>
      </c>
      <c r="D180" s="67">
        <v>0.1125</v>
      </c>
      <c r="E180" s="68">
        <v>648205.8200000001</v>
      </c>
      <c r="F180" s="69">
        <v>0</v>
      </c>
      <c r="G180" s="69">
        <v>35233.33</v>
      </c>
      <c r="H180" s="68">
        <v>5993.68</v>
      </c>
      <c r="I180" s="68">
        <v>5993.68</v>
      </c>
      <c r="J180" s="68">
        <v>29239.65</v>
      </c>
      <c r="K180" s="68">
        <v>0</v>
      </c>
      <c r="L180" s="68">
        <v>0</v>
      </c>
      <c r="M180" s="68">
        <v>618966.17</v>
      </c>
      <c r="N180" s="68">
        <v>0</v>
      </c>
      <c r="O180" s="71">
        <v>618966.17</v>
      </c>
    </row>
    <row r="181" spans="1:15" ht="10.5" customHeight="1">
      <c r="A181" s="70">
        <v>164</v>
      </c>
      <c r="B181" s="89">
        <v>46387</v>
      </c>
      <c r="C181" s="66">
        <v>31</v>
      </c>
      <c r="D181" s="67">
        <v>0.1125</v>
      </c>
      <c r="E181" s="68">
        <v>618966.17</v>
      </c>
      <c r="F181" s="68">
        <v>0</v>
      </c>
      <c r="G181" s="68">
        <v>35233.33</v>
      </c>
      <c r="H181" s="68">
        <v>5914.09</v>
      </c>
      <c r="I181" s="68">
        <v>5914.09</v>
      </c>
      <c r="J181" s="68">
        <v>29319.24</v>
      </c>
      <c r="K181" s="68">
        <v>0</v>
      </c>
      <c r="L181" s="68">
        <v>0</v>
      </c>
      <c r="M181" s="68">
        <v>589646.93</v>
      </c>
      <c r="N181" s="68">
        <v>0</v>
      </c>
      <c r="O181" s="71">
        <v>589646.93</v>
      </c>
    </row>
    <row r="182" spans="1:15" ht="10.5" customHeight="1">
      <c r="A182" s="70">
        <v>165</v>
      </c>
      <c r="B182" s="65">
        <v>46418</v>
      </c>
      <c r="C182" s="66">
        <v>31</v>
      </c>
      <c r="D182" s="67">
        <v>0.1125</v>
      </c>
      <c r="E182" s="68">
        <v>589646.93</v>
      </c>
      <c r="F182" s="69">
        <v>0</v>
      </c>
      <c r="G182" s="69">
        <v>36041.67</v>
      </c>
      <c r="H182" s="68">
        <v>5633.96</v>
      </c>
      <c r="I182" s="68">
        <v>5633.96</v>
      </c>
      <c r="J182" s="68">
        <v>30407.71</v>
      </c>
      <c r="K182" s="68">
        <v>0</v>
      </c>
      <c r="L182" s="68">
        <v>0</v>
      </c>
      <c r="M182" s="68">
        <v>559239.22</v>
      </c>
      <c r="N182" s="68">
        <v>0</v>
      </c>
      <c r="O182" s="71">
        <v>559239.22</v>
      </c>
    </row>
    <row r="183" spans="1:15" ht="10.5" customHeight="1">
      <c r="A183" s="70">
        <v>166</v>
      </c>
      <c r="B183" s="89">
        <v>46446</v>
      </c>
      <c r="C183" s="66">
        <v>28</v>
      </c>
      <c r="D183" s="67">
        <v>0.1125</v>
      </c>
      <c r="E183" s="68">
        <v>559239.22</v>
      </c>
      <c r="F183" s="68">
        <v>0</v>
      </c>
      <c r="G183" s="68">
        <v>36041.67</v>
      </c>
      <c r="H183" s="68">
        <v>4826.31</v>
      </c>
      <c r="I183" s="68">
        <v>4826.31</v>
      </c>
      <c r="J183" s="68">
        <v>31215.359999999997</v>
      </c>
      <c r="K183" s="68">
        <v>0</v>
      </c>
      <c r="L183" s="68">
        <v>0</v>
      </c>
      <c r="M183" s="68">
        <v>528023.86</v>
      </c>
      <c r="N183" s="68">
        <v>0</v>
      </c>
      <c r="O183" s="71">
        <v>528023.86</v>
      </c>
    </row>
    <row r="184" spans="1:15" ht="10.5" customHeight="1">
      <c r="A184" s="70">
        <v>167</v>
      </c>
      <c r="B184" s="65">
        <v>46477</v>
      </c>
      <c r="C184" s="66">
        <v>31</v>
      </c>
      <c r="D184" s="67">
        <v>0.1125</v>
      </c>
      <c r="E184" s="68">
        <v>528023.86</v>
      </c>
      <c r="F184" s="69">
        <v>0</v>
      </c>
      <c r="G184" s="69">
        <v>36041.67</v>
      </c>
      <c r="H184" s="68">
        <v>5045.16</v>
      </c>
      <c r="I184" s="68">
        <v>5045.16</v>
      </c>
      <c r="J184" s="68">
        <v>30996.51</v>
      </c>
      <c r="K184" s="68">
        <v>0</v>
      </c>
      <c r="L184" s="68">
        <v>0</v>
      </c>
      <c r="M184" s="68">
        <v>497027.35000000003</v>
      </c>
      <c r="N184" s="68">
        <v>0</v>
      </c>
      <c r="O184" s="71">
        <v>497027.35000000003</v>
      </c>
    </row>
    <row r="185" spans="1:15" ht="10.5" customHeight="1">
      <c r="A185" s="70">
        <v>168</v>
      </c>
      <c r="B185" s="89">
        <v>46507</v>
      </c>
      <c r="C185" s="66">
        <v>30</v>
      </c>
      <c r="D185" s="67">
        <v>0.1125</v>
      </c>
      <c r="E185" s="68">
        <v>497027.35000000003</v>
      </c>
      <c r="F185" s="68">
        <v>0</v>
      </c>
      <c r="G185" s="68">
        <v>36041.67</v>
      </c>
      <c r="H185" s="68">
        <v>4595.8</v>
      </c>
      <c r="I185" s="68">
        <v>4595.8</v>
      </c>
      <c r="J185" s="68">
        <v>31445.87</v>
      </c>
      <c r="K185" s="68">
        <v>0</v>
      </c>
      <c r="L185" s="68">
        <v>0</v>
      </c>
      <c r="M185" s="68">
        <v>465581.48</v>
      </c>
      <c r="N185" s="68">
        <v>0</v>
      </c>
      <c r="O185" s="71">
        <v>465581.48</v>
      </c>
    </row>
    <row r="186" spans="1:15" ht="10.5" customHeight="1">
      <c r="A186" s="70">
        <v>169</v>
      </c>
      <c r="B186" s="65">
        <v>46538</v>
      </c>
      <c r="C186" s="66">
        <v>31</v>
      </c>
      <c r="D186" s="67">
        <v>0.1125</v>
      </c>
      <c r="E186" s="68">
        <v>465581.48</v>
      </c>
      <c r="F186" s="69">
        <v>0</v>
      </c>
      <c r="G186" s="69">
        <v>36041.67</v>
      </c>
      <c r="H186" s="68">
        <v>4448.54</v>
      </c>
      <c r="I186" s="68">
        <v>4448.54</v>
      </c>
      <c r="J186" s="68">
        <v>31593.129999999997</v>
      </c>
      <c r="K186" s="68">
        <v>0</v>
      </c>
      <c r="L186" s="68">
        <v>0</v>
      </c>
      <c r="M186" s="68">
        <v>433988.35000000003</v>
      </c>
      <c r="N186" s="68">
        <v>0</v>
      </c>
      <c r="O186" s="71">
        <v>433988.35000000003</v>
      </c>
    </row>
    <row r="187" spans="1:15" ht="10.5" customHeight="1">
      <c r="A187" s="70">
        <v>170</v>
      </c>
      <c r="B187" s="89">
        <v>46568</v>
      </c>
      <c r="C187" s="66">
        <v>30</v>
      </c>
      <c r="D187" s="67">
        <v>0.1125</v>
      </c>
      <c r="E187" s="68">
        <v>433988.35000000003</v>
      </c>
      <c r="F187" s="68">
        <v>0</v>
      </c>
      <c r="G187" s="68">
        <v>36041.67</v>
      </c>
      <c r="H187" s="68">
        <v>4012.9100000000003</v>
      </c>
      <c r="I187" s="68">
        <v>4012.9100000000003</v>
      </c>
      <c r="J187" s="68">
        <v>32028.76</v>
      </c>
      <c r="K187" s="68">
        <v>0</v>
      </c>
      <c r="L187" s="68">
        <v>0</v>
      </c>
      <c r="M187" s="68">
        <v>401959.59</v>
      </c>
      <c r="N187" s="68">
        <v>0</v>
      </c>
      <c r="O187" s="71">
        <v>401959.59</v>
      </c>
    </row>
    <row r="188" spans="1:15" ht="10.5" customHeight="1">
      <c r="A188" s="70">
        <v>171</v>
      </c>
      <c r="B188" s="65">
        <v>46599</v>
      </c>
      <c r="C188" s="66">
        <v>31</v>
      </c>
      <c r="D188" s="67">
        <v>0.1125</v>
      </c>
      <c r="E188" s="68">
        <v>401959.59</v>
      </c>
      <c r="F188" s="69">
        <v>0</v>
      </c>
      <c r="G188" s="69">
        <v>36041.67</v>
      </c>
      <c r="H188" s="68">
        <v>3840.64</v>
      </c>
      <c r="I188" s="68">
        <v>3840.64</v>
      </c>
      <c r="J188" s="68">
        <v>32201.03</v>
      </c>
      <c r="K188" s="68">
        <v>0</v>
      </c>
      <c r="L188" s="68">
        <v>0</v>
      </c>
      <c r="M188" s="68">
        <v>369758.56</v>
      </c>
      <c r="N188" s="68">
        <v>0</v>
      </c>
      <c r="O188" s="71">
        <v>369758.56</v>
      </c>
    </row>
    <row r="189" spans="1:15" ht="10.5" customHeight="1">
      <c r="A189" s="70">
        <v>172</v>
      </c>
      <c r="B189" s="89">
        <v>46630</v>
      </c>
      <c r="C189" s="66">
        <v>31</v>
      </c>
      <c r="D189" s="67">
        <v>0.1125</v>
      </c>
      <c r="E189" s="68">
        <v>369758.56</v>
      </c>
      <c r="F189" s="68">
        <v>0</v>
      </c>
      <c r="G189" s="68">
        <v>36041.67</v>
      </c>
      <c r="H189" s="68">
        <v>3532.9700000000003</v>
      </c>
      <c r="I189" s="68">
        <v>3532.9700000000003</v>
      </c>
      <c r="J189" s="68">
        <v>32508.699999999997</v>
      </c>
      <c r="K189" s="68">
        <v>0</v>
      </c>
      <c r="L189" s="68">
        <v>0</v>
      </c>
      <c r="M189" s="68">
        <v>337249.86</v>
      </c>
      <c r="N189" s="68">
        <v>0</v>
      </c>
      <c r="O189" s="71">
        <v>337249.86</v>
      </c>
    </row>
    <row r="190" spans="1:15" ht="10.5" customHeight="1">
      <c r="A190" s="70">
        <v>173</v>
      </c>
      <c r="B190" s="65">
        <v>46660</v>
      </c>
      <c r="C190" s="66">
        <v>30</v>
      </c>
      <c r="D190" s="67">
        <v>0.1125</v>
      </c>
      <c r="E190" s="68">
        <v>337249.86</v>
      </c>
      <c r="F190" s="69">
        <v>0</v>
      </c>
      <c r="G190" s="69">
        <v>36041.67</v>
      </c>
      <c r="H190" s="68">
        <v>3118.41</v>
      </c>
      <c r="I190" s="68">
        <v>3118.41</v>
      </c>
      <c r="J190" s="68">
        <v>32923.259999999995</v>
      </c>
      <c r="K190" s="68">
        <v>0</v>
      </c>
      <c r="L190" s="68">
        <v>0</v>
      </c>
      <c r="M190" s="68">
        <v>304326.60000000003</v>
      </c>
      <c r="N190" s="68">
        <v>0</v>
      </c>
      <c r="O190" s="71">
        <v>304326.60000000003</v>
      </c>
    </row>
    <row r="191" spans="1:15" ht="10.5" customHeight="1">
      <c r="A191" s="70">
        <v>174</v>
      </c>
      <c r="B191" s="89">
        <v>46691</v>
      </c>
      <c r="C191" s="66">
        <v>31</v>
      </c>
      <c r="D191" s="67">
        <v>0.1125</v>
      </c>
      <c r="E191" s="68">
        <v>304326.60000000003</v>
      </c>
      <c r="F191" s="68">
        <v>0</v>
      </c>
      <c r="G191" s="68">
        <v>36041.67</v>
      </c>
      <c r="H191" s="68">
        <v>2907.78</v>
      </c>
      <c r="I191" s="68">
        <v>2907.78</v>
      </c>
      <c r="J191" s="68">
        <v>33133.89</v>
      </c>
      <c r="K191" s="68">
        <v>0</v>
      </c>
      <c r="L191" s="68">
        <v>0</v>
      </c>
      <c r="M191" s="68">
        <v>271192.71</v>
      </c>
      <c r="N191" s="68">
        <v>0</v>
      </c>
      <c r="O191" s="71">
        <v>271192.71</v>
      </c>
    </row>
    <row r="192" spans="1:15" ht="10.5" customHeight="1">
      <c r="A192" s="70">
        <v>175</v>
      </c>
      <c r="B192" s="65">
        <v>46721</v>
      </c>
      <c r="C192" s="66">
        <v>30</v>
      </c>
      <c r="D192" s="67">
        <v>0.1125</v>
      </c>
      <c r="E192" s="68">
        <v>271192.71</v>
      </c>
      <c r="F192" s="69">
        <v>0</v>
      </c>
      <c r="G192" s="69">
        <v>36041.67</v>
      </c>
      <c r="H192" s="68">
        <v>2507.6</v>
      </c>
      <c r="I192" s="68">
        <v>2507.6</v>
      </c>
      <c r="J192" s="68">
        <v>33534.07</v>
      </c>
      <c r="K192" s="68">
        <v>0</v>
      </c>
      <c r="L192" s="68">
        <v>0</v>
      </c>
      <c r="M192" s="68">
        <v>237658.64</v>
      </c>
      <c r="N192" s="68">
        <v>0</v>
      </c>
      <c r="O192" s="71">
        <v>237658.64</v>
      </c>
    </row>
    <row r="193" spans="1:15" ht="10.5" customHeight="1">
      <c r="A193" s="70">
        <v>176</v>
      </c>
      <c r="B193" s="89">
        <v>46752</v>
      </c>
      <c r="C193" s="66">
        <v>31</v>
      </c>
      <c r="D193" s="67">
        <v>0.1125</v>
      </c>
      <c r="E193" s="68">
        <v>237658.64</v>
      </c>
      <c r="F193" s="68">
        <v>0</v>
      </c>
      <c r="G193" s="68">
        <v>36041.67</v>
      </c>
      <c r="H193" s="68">
        <v>2270.78</v>
      </c>
      <c r="I193" s="68">
        <v>2270.78</v>
      </c>
      <c r="J193" s="68">
        <v>33770.89</v>
      </c>
      <c r="K193" s="68">
        <v>0</v>
      </c>
      <c r="L193" s="68">
        <v>0</v>
      </c>
      <c r="M193" s="68">
        <v>203887.75</v>
      </c>
      <c r="N193" s="68">
        <v>0</v>
      </c>
      <c r="O193" s="71">
        <v>203887.75</v>
      </c>
    </row>
    <row r="194" spans="1:15" ht="10.5" customHeight="1">
      <c r="A194" s="70">
        <v>177</v>
      </c>
      <c r="B194" s="65">
        <v>46783</v>
      </c>
      <c r="C194" s="66">
        <v>31</v>
      </c>
      <c r="D194" s="67">
        <v>0.1125</v>
      </c>
      <c r="E194" s="68">
        <v>203887.75</v>
      </c>
      <c r="F194" s="69">
        <v>0</v>
      </c>
      <c r="G194" s="69">
        <v>36875</v>
      </c>
      <c r="H194" s="68">
        <v>1942.78</v>
      </c>
      <c r="I194" s="68">
        <v>1942.78</v>
      </c>
      <c r="J194" s="68">
        <v>34932.22</v>
      </c>
      <c r="K194" s="68">
        <v>0</v>
      </c>
      <c r="L194" s="68">
        <v>0</v>
      </c>
      <c r="M194" s="68">
        <v>168955.53</v>
      </c>
      <c r="N194" s="68">
        <v>0</v>
      </c>
      <c r="O194" s="71">
        <v>168955.53</v>
      </c>
    </row>
    <row r="195" spans="1:15" ht="10.5" customHeight="1">
      <c r="A195" s="70">
        <v>178</v>
      </c>
      <c r="B195" s="89">
        <v>46812</v>
      </c>
      <c r="C195" s="66">
        <v>29</v>
      </c>
      <c r="D195" s="67">
        <v>0.1125</v>
      </c>
      <c r="E195" s="68">
        <v>168955.53</v>
      </c>
      <c r="F195" s="68">
        <v>0</v>
      </c>
      <c r="G195" s="68">
        <v>36875</v>
      </c>
      <c r="H195" s="68">
        <v>1506.06</v>
      </c>
      <c r="I195" s="68">
        <v>1506.06</v>
      </c>
      <c r="J195" s="68">
        <v>35368.94</v>
      </c>
      <c r="K195" s="68">
        <v>0</v>
      </c>
      <c r="L195" s="68">
        <v>0</v>
      </c>
      <c r="M195" s="68">
        <v>133586.59</v>
      </c>
      <c r="N195" s="68">
        <v>0</v>
      </c>
      <c r="O195" s="71">
        <v>133586.59</v>
      </c>
    </row>
    <row r="196" spans="1:15" ht="10.5" customHeight="1">
      <c r="A196" s="70">
        <v>179</v>
      </c>
      <c r="B196" s="65">
        <v>46843</v>
      </c>
      <c r="C196" s="66">
        <v>31</v>
      </c>
      <c r="D196" s="67">
        <v>0.1125</v>
      </c>
      <c r="E196" s="68">
        <v>133586.59</v>
      </c>
      <c r="F196" s="69">
        <v>0</v>
      </c>
      <c r="G196" s="69">
        <v>36875</v>
      </c>
      <c r="H196" s="68">
        <v>1272.91</v>
      </c>
      <c r="I196" s="68">
        <v>1272.91</v>
      </c>
      <c r="J196" s="68">
        <v>35602.09</v>
      </c>
      <c r="K196" s="68">
        <v>0</v>
      </c>
      <c r="L196" s="68">
        <v>0</v>
      </c>
      <c r="M196" s="68">
        <v>97984.5</v>
      </c>
      <c r="N196" s="68">
        <v>0</v>
      </c>
      <c r="O196" s="71">
        <v>97984.5</v>
      </c>
    </row>
    <row r="197" spans="1:15" ht="10.5" customHeight="1">
      <c r="A197" s="70">
        <v>180</v>
      </c>
      <c r="B197" s="89">
        <v>46873</v>
      </c>
      <c r="C197" s="66">
        <v>30</v>
      </c>
      <c r="D197" s="67">
        <v>0.1125</v>
      </c>
      <c r="E197" s="68">
        <v>97984.5</v>
      </c>
      <c r="F197" s="68">
        <v>0</v>
      </c>
      <c r="G197" s="68">
        <v>36875</v>
      </c>
      <c r="H197" s="68">
        <v>903.5500000000001</v>
      </c>
      <c r="I197" s="68">
        <v>903.5500000000001</v>
      </c>
      <c r="J197" s="68">
        <v>35971.45</v>
      </c>
      <c r="K197" s="68">
        <v>0</v>
      </c>
      <c r="L197" s="68">
        <v>0</v>
      </c>
      <c r="M197" s="68">
        <v>62013.05</v>
      </c>
      <c r="N197" s="68">
        <v>0</v>
      </c>
      <c r="O197" s="71">
        <v>62013.05</v>
      </c>
    </row>
    <row r="198" spans="1:15" ht="10.5" customHeight="1">
      <c r="A198" s="70">
        <v>181</v>
      </c>
      <c r="B198" s="65">
        <v>46904</v>
      </c>
      <c r="C198" s="66">
        <v>31</v>
      </c>
      <c r="D198" s="67">
        <v>0.1125</v>
      </c>
      <c r="E198" s="68">
        <v>62013.05</v>
      </c>
      <c r="F198" s="69">
        <v>0</v>
      </c>
      <c r="G198" s="69">
        <v>36875</v>
      </c>
      <c r="H198" s="68">
        <v>590.9</v>
      </c>
      <c r="I198" s="68">
        <v>590.9</v>
      </c>
      <c r="J198" s="68">
        <v>36284.1</v>
      </c>
      <c r="K198" s="68">
        <v>0</v>
      </c>
      <c r="L198" s="68">
        <v>0</v>
      </c>
      <c r="M198" s="68">
        <v>25728.95</v>
      </c>
      <c r="N198" s="68">
        <v>0</v>
      </c>
      <c r="O198" s="71">
        <v>25728.95</v>
      </c>
    </row>
    <row r="199" spans="1:15" ht="10.5" customHeight="1" thickBot="1">
      <c r="A199" s="90">
        <v>182</v>
      </c>
      <c r="B199" s="91">
        <v>46934</v>
      </c>
      <c r="C199" s="92">
        <v>30</v>
      </c>
      <c r="D199" s="93">
        <v>0.1125</v>
      </c>
      <c r="E199" s="94">
        <v>25728.95</v>
      </c>
      <c r="F199" s="94">
        <v>0</v>
      </c>
      <c r="G199" s="94">
        <v>25966.2</v>
      </c>
      <c r="H199" s="94">
        <v>237.25</v>
      </c>
      <c r="I199" s="94">
        <v>237.25</v>
      </c>
      <c r="J199" s="94">
        <v>25728.95</v>
      </c>
      <c r="K199" s="94">
        <v>0</v>
      </c>
      <c r="L199" s="94">
        <v>0</v>
      </c>
      <c r="M199" s="94">
        <v>0</v>
      </c>
      <c r="N199" s="94">
        <v>0</v>
      </c>
      <c r="O199" s="95">
        <v>0</v>
      </c>
    </row>
    <row r="200" spans="1:15" ht="15" customHeight="1">
      <c r="A200" s="23"/>
      <c r="B200" s="24"/>
      <c r="C200" s="23"/>
      <c r="D200" s="23"/>
      <c r="E200" s="23"/>
      <c r="F200" s="23"/>
      <c r="G200" s="23"/>
      <c r="H200" s="23"/>
      <c r="I200" s="23"/>
      <c r="J200" s="23"/>
      <c r="K200" s="26"/>
      <c r="L200" s="26"/>
      <c r="M200" s="26"/>
      <c r="N200" s="26"/>
      <c r="O200" s="26"/>
    </row>
    <row r="201" spans="1:15" ht="15" customHeight="1">
      <c r="A201" s="23"/>
      <c r="B201" s="189" t="s">
        <v>36</v>
      </c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</row>
    <row r="202" spans="1:15" ht="15" customHeight="1">
      <c r="A202" s="23"/>
      <c r="B202" s="24"/>
      <c r="C202" s="23"/>
      <c r="D202" s="23"/>
      <c r="E202" s="23"/>
      <c r="F202" s="23"/>
      <c r="G202" s="23"/>
      <c r="H202" s="23"/>
      <c r="I202" s="23"/>
      <c r="J202" s="23"/>
      <c r="K202" s="26"/>
      <c r="L202" s="26"/>
      <c r="M202" s="26"/>
      <c r="N202" s="26"/>
      <c r="O202" s="26"/>
    </row>
    <row r="203" spans="1:15" ht="15" customHeight="1">
      <c r="A203" s="23"/>
      <c r="B203" s="189" t="s">
        <v>31</v>
      </c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</row>
    <row r="204" spans="1:15" ht="15" customHeight="1">
      <c r="A204" s="23"/>
      <c r="B204" s="43"/>
      <c r="C204" s="44"/>
      <c r="D204" s="44"/>
      <c r="E204" s="44"/>
      <c r="F204" s="44"/>
      <c r="G204" s="44"/>
      <c r="H204" s="44"/>
      <c r="I204" s="44"/>
      <c r="J204" s="44"/>
      <c r="K204" s="45"/>
      <c r="L204" s="45"/>
      <c r="M204" s="45"/>
      <c r="N204" s="45"/>
      <c r="O204" s="45"/>
    </row>
    <row r="205" spans="1:15" ht="15" customHeight="1">
      <c r="A205" s="23"/>
      <c r="B205" s="189" t="s">
        <v>37</v>
      </c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</row>
    <row r="206" spans="1:15" ht="15" customHeight="1">
      <c r="A206" s="86"/>
      <c r="B206" s="87"/>
      <c r="C206" s="86"/>
      <c r="D206" s="86"/>
      <c r="E206" s="86"/>
      <c r="F206" s="86"/>
      <c r="G206" s="86"/>
      <c r="H206" s="86"/>
      <c r="I206" s="86"/>
      <c r="J206" s="86"/>
      <c r="K206" s="88"/>
      <c r="L206" s="88"/>
      <c r="M206" s="88"/>
      <c r="N206" s="88"/>
      <c r="O206" s="88"/>
    </row>
    <row r="207" spans="1:15" ht="15">
      <c r="A207" s="86"/>
      <c r="B207" s="189" t="s">
        <v>45</v>
      </c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</row>
  </sheetData>
  <sheetProtection/>
  <protectedRanges>
    <protectedRange password="EB3F" sqref="A199:C199" name="Диапазон2_1"/>
  </protectedRanges>
  <mergeCells count="46">
    <mergeCell ref="D12:G12"/>
    <mergeCell ref="Q12:V12"/>
    <mergeCell ref="P3:V4"/>
    <mergeCell ref="Q9:V9"/>
    <mergeCell ref="M6:N8"/>
    <mergeCell ref="M4:N5"/>
    <mergeCell ref="Q5:V5"/>
    <mergeCell ref="Q6:V6"/>
    <mergeCell ref="Q7:V7"/>
    <mergeCell ref="Q8:V8"/>
    <mergeCell ref="A15:A16"/>
    <mergeCell ref="J15:K15"/>
    <mergeCell ref="M15:O15"/>
    <mergeCell ref="G15:G16"/>
    <mergeCell ref="I15:I16"/>
    <mergeCell ref="L15:L16"/>
    <mergeCell ref="D4:E4"/>
    <mergeCell ref="C15:C16"/>
    <mergeCell ref="D8:G8"/>
    <mergeCell ref="H15:H16"/>
    <mergeCell ref="H9:I9"/>
    <mergeCell ref="D9:G9"/>
    <mergeCell ref="E15:F15"/>
    <mergeCell ref="H13:I13"/>
    <mergeCell ref="H8:I8"/>
    <mergeCell ref="D13:G13"/>
    <mergeCell ref="A1:M1"/>
    <mergeCell ref="D6:G6"/>
    <mergeCell ref="H6:I6"/>
    <mergeCell ref="D7:G7"/>
    <mergeCell ref="H7:I7"/>
    <mergeCell ref="D11:G11"/>
    <mergeCell ref="D3:E3"/>
    <mergeCell ref="F4:J4"/>
    <mergeCell ref="D5:E5"/>
    <mergeCell ref="F5:J5"/>
    <mergeCell ref="B201:O201"/>
    <mergeCell ref="B203:O203"/>
    <mergeCell ref="B205:O205"/>
    <mergeCell ref="B207:O207"/>
    <mergeCell ref="F3:J3"/>
    <mergeCell ref="A14:O14"/>
    <mergeCell ref="B15:B16"/>
    <mergeCell ref="H11:I11"/>
    <mergeCell ref="D15:D16"/>
    <mergeCell ref="H12:I12"/>
  </mergeCells>
  <printOptions/>
  <pageMargins left="0.7086614173228347" right="0.31496062992125984" top="0.36" bottom="0.22" header="0.31496062992125984" footer="0.19"/>
  <pageSetup horizontalDpi="600" verticalDpi="600" orientation="landscape" paperSize="9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G239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6.421875" style="23" customWidth="1" collapsed="1"/>
    <col min="2" max="2" width="7.421875" style="24" customWidth="1"/>
    <col min="3" max="3" width="5.140625" style="23" customWidth="1"/>
    <col min="4" max="4" width="8.57421875" style="23" customWidth="1"/>
    <col min="5" max="11" width="8.421875" style="23" customWidth="1"/>
    <col min="12" max="12" width="8.421875" style="26" customWidth="1"/>
    <col min="13" max="13" width="10.421875" style="26" customWidth="1"/>
    <col min="14" max="14" width="7.421875" style="26" customWidth="1"/>
    <col min="15" max="15" width="10.421875" style="26" customWidth="1"/>
    <col min="16" max="33" width="9.140625" style="32" customWidth="1"/>
  </cols>
  <sheetData>
    <row r="1" spans="1:15" s="50" customFormat="1" ht="1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31"/>
      <c r="M1" s="31"/>
      <c r="N1" s="31"/>
      <c r="O1" s="31"/>
    </row>
    <row r="2" spans="1:15" s="50" customFormat="1" ht="1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s="50" customFormat="1" ht="12" customHeight="1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31"/>
      <c r="M3" s="31"/>
      <c r="N3" s="31"/>
      <c r="O3" s="31"/>
    </row>
    <row r="4" spans="1:15" s="50" customFormat="1" ht="12" customHeight="1">
      <c r="A4" s="29"/>
      <c r="B4" s="30"/>
      <c r="C4" s="29"/>
      <c r="D4" s="249"/>
      <c r="E4" s="249"/>
      <c r="F4" s="247"/>
      <c r="G4" s="247"/>
      <c r="H4" s="247"/>
      <c r="I4" s="247"/>
      <c r="J4" s="247"/>
      <c r="K4" s="29"/>
      <c r="L4" s="31"/>
      <c r="M4" s="31"/>
      <c r="N4" s="31"/>
      <c r="O4" s="31"/>
    </row>
    <row r="5" spans="1:15" s="50" customFormat="1" ht="12" customHeight="1">
      <c r="A5" s="29"/>
      <c r="B5" s="30"/>
      <c r="C5" s="29"/>
      <c r="D5" s="249"/>
      <c r="E5" s="249"/>
      <c r="F5" s="252"/>
      <c r="G5" s="252"/>
      <c r="H5" s="252"/>
      <c r="I5" s="252"/>
      <c r="J5" s="252"/>
      <c r="K5" s="29"/>
      <c r="L5" s="31"/>
      <c r="M5" s="31"/>
      <c r="N5" s="31"/>
      <c r="O5" s="31"/>
    </row>
    <row r="6" spans="1:15" s="50" customFormat="1" ht="12" customHeight="1">
      <c r="A6" s="29"/>
      <c r="B6" s="30"/>
      <c r="C6" s="29"/>
      <c r="D6" s="249"/>
      <c r="E6" s="249"/>
      <c r="F6" s="253"/>
      <c r="G6" s="253"/>
      <c r="H6" s="253"/>
      <c r="I6" s="253"/>
      <c r="J6" s="253"/>
      <c r="K6" s="29"/>
      <c r="L6" s="31"/>
      <c r="M6" s="31"/>
      <c r="N6" s="31"/>
      <c r="O6" s="31"/>
    </row>
    <row r="7" spans="1:15" s="50" customFormat="1" ht="12" customHeight="1">
      <c r="A7" s="31"/>
      <c r="B7" s="30"/>
      <c r="C7" s="31"/>
      <c r="D7" s="244"/>
      <c r="E7" s="244"/>
      <c r="F7" s="244"/>
      <c r="G7" s="244"/>
      <c r="H7" s="250"/>
      <c r="I7" s="250"/>
      <c r="J7" s="52"/>
      <c r="K7" s="53"/>
      <c r="L7" s="31"/>
      <c r="M7" s="31"/>
      <c r="N7" s="31"/>
      <c r="O7" s="31"/>
    </row>
    <row r="8" spans="1:15" s="50" customFormat="1" ht="12" customHeight="1">
      <c r="A8" s="31"/>
      <c r="B8" s="30"/>
      <c r="C8" s="31"/>
      <c r="D8" s="244"/>
      <c r="E8" s="244"/>
      <c r="F8" s="244"/>
      <c r="G8" s="244"/>
      <c r="H8" s="251"/>
      <c r="I8" s="251"/>
      <c r="J8" s="52"/>
      <c r="K8" s="31"/>
      <c r="L8" s="31"/>
      <c r="M8" s="31"/>
      <c r="N8" s="31"/>
      <c r="O8" s="31"/>
    </row>
    <row r="9" spans="1:15" s="50" customFormat="1" ht="12" customHeight="1">
      <c r="A9" s="31"/>
      <c r="B9" s="30"/>
      <c r="C9" s="31"/>
      <c r="D9" s="244"/>
      <c r="E9" s="244"/>
      <c r="F9" s="244"/>
      <c r="G9" s="244"/>
      <c r="H9" s="245"/>
      <c r="I9" s="245"/>
      <c r="J9" s="52"/>
      <c r="K9" s="31"/>
      <c r="L9" s="31"/>
      <c r="M9" s="31"/>
      <c r="N9" s="31"/>
      <c r="O9" s="31"/>
    </row>
    <row r="10" spans="1:15" s="50" customFormat="1" ht="12" customHeight="1">
      <c r="A10" s="31"/>
      <c r="B10" s="30"/>
      <c r="C10" s="31"/>
      <c r="D10" s="244"/>
      <c r="E10" s="244"/>
      <c r="F10" s="244"/>
      <c r="G10" s="244"/>
      <c r="H10" s="246"/>
      <c r="I10" s="246"/>
      <c r="J10" s="52"/>
      <c r="K10" s="31"/>
      <c r="L10" s="31"/>
      <c r="M10" s="31"/>
      <c r="N10" s="31"/>
      <c r="O10" s="31"/>
    </row>
    <row r="11" spans="1:15" s="50" customFormat="1" ht="12" customHeight="1">
      <c r="A11" s="31"/>
      <c r="B11" s="30"/>
      <c r="C11" s="31"/>
      <c r="D11" s="60"/>
      <c r="E11" s="60"/>
      <c r="F11" s="60"/>
      <c r="G11" s="60"/>
      <c r="H11" s="61"/>
      <c r="I11" s="61"/>
      <c r="J11" s="52"/>
      <c r="K11" s="54"/>
      <c r="L11" s="31"/>
      <c r="M11" s="31"/>
      <c r="N11" s="31"/>
      <c r="O11" s="31"/>
    </row>
    <row r="12" spans="1:15" s="50" customFormat="1" ht="12" customHeight="1">
      <c r="A12" s="31"/>
      <c r="B12" s="30"/>
      <c r="C12" s="31"/>
      <c r="D12" s="62"/>
      <c r="E12" s="62"/>
      <c r="F12" s="62"/>
      <c r="G12" s="62"/>
      <c r="H12" s="63"/>
      <c r="I12" s="63"/>
      <c r="J12" s="52"/>
      <c r="K12" s="54"/>
      <c r="L12" s="31"/>
      <c r="M12" s="31"/>
      <c r="N12" s="31"/>
      <c r="O12" s="31"/>
    </row>
    <row r="13" spans="1:15" s="50" customFormat="1" ht="27" customHeight="1">
      <c r="A13" s="31"/>
      <c r="B13" s="30"/>
      <c r="C13" s="31"/>
      <c r="D13" s="31"/>
      <c r="E13" s="31"/>
      <c r="F13" s="31"/>
      <c r="G13" s="31"/>
      <c r="H13" s="31"/>
      <c r="I13" s="31"/>
      <c r="J13" s="31"/>
      <c r="K13" s="54"/>
      <c r="L13" s="31"/>
      <c r="M13" s="31"/>
      <c r="N13" s="31"/>
      <c r="O13" s="31"/>
    </row>
    <row r="14" spans="1:15" s="50" customFormat="1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s="50" customFormat="1" ht="15">
      <c r="A15" s="55"/>
      <c r="B15" s="55"/>
      <c r="C15" s="55"/>
      <c r="D15" s="55"/>
      <c r="E15" s="55"/>
      <c r="F15" s="56"/>
      <c r="G15" s="56"/>
      <c r="H15" s="56"/>
      <c r="I15" s="56"/>
      <c r="J15" s="56"/>
      <c r="K15" s="56"/>
      <c r="L15" s="55"/>
      <c r="M15" s="55"/>
      <c r="N15" s="55"/>
      <c r="O15" s="55"/>
    </row>
    <row r="16" spans="1:15" s="50" customFormat="1" ht="60.75" customHeight="1">
      <c r="A16" s="57"/>
      <c r="B16" s="57"/>
      <c r="C16" s="57"/>
      <c r="D16" s="57"/>
      <c r="E16" s="58"/>
      <c r="F16" s="57"/>
      <c r="G16" s="59"/>
      <c r="H16" s="59"/>
      <c r="I16" s="59"/>
      <c r="J16" s="59"/>
      <c r="K16" s="59"/>
      <c r="L16" s="59"/>
      <c r="M16" s="57"/>
      <c r="N16" s="57"/>
      <c r="O16" s="57"/>
    </row>
    <row r="17" s="51" customFormat="1" ht="10.5" customHeight="1"/>
    <row r="18" spans="1:15" s="32" customFormat="1" ht="15">
      <c r="A18" s="47"/>
      <c r="B18" s="47"/>
      <c r="C18" s="47"/>
      <c r="D18" s="47"/>
      <c r="E18" s="33"/>
      <c r="F18" s="47"/>
      <c r="G18" s="48"/>
      <c r="H18" s="48"/>
      <c r="I18" s="48"/>
      <c r="J18" s="48"/>
      <c r="K18" s="48"/>
      <c r="L18" s="48"/>
      <c r="M18" s="47"/>
      <c r="N18" s="47"/>
      <c r="O18" s="47"/>
    </row>
    <row r="19" spans="1:33" s="40" customFormat="1" ht="10.5" customHeight="1">
      <c r="A19" s="70">
        <v>0</v>
      </c>
      <c r="B19" s="65">
        <v>0</v>
      </c>
      <c r="C19" s="66">
        <v>0</v>
      </c>
      <c r="D19" s="67">
        <v>0</v>
      </c>
      <c r="E19" s="68">
        <v>9999999.99</v>
      </c>
      <c r="F19" s="69">
        <v>0</v>
      </c>
      <c r="G19" s="69">
        <v>0</v>
      </c>
      <c r="H19" s="68">
        <v>0</v>
      </c>
      <c r="I19" s="68">
        <v>0</v>
      </c>
      <c r="J19" s="68">
        <v>9320</v>
      </c>
      <c r="K19" s="68">
        <v>0</v>
      </c>
      <c r="L19" s="68">
        <v>0</v>
      </c>
      <c r="M19" s="68">
        <v>0</v>
      </c>
      <c r="N19" s="68">
        <v>0</v>
      </c>
      <c r="O19" s="71">
        <v>0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15" s="32" customFormat="1" ht="15">
      <c r="A20" s="47"/>
      <c r="B20" s="47"/>
      <c r="C20" s="47"/>
      <c r="D20" s="47"/>
      <c r="E20" s="33"/>
      <c r="F20" s="47"/>
      <c r="G20" s="48"/>
      <c r="H20" s="48"/>
      <c r="I20" s="48"/>
      <c r="J20" s="48"/>
      <c r="K20" s="48"/>
      <c r="L20" s="48"/>
      <c r="M20" s="47"/>
      <c r="N20" s="47"/>
      <c r="O20" s="47"/>
    </row>
    <row r="21" spans="1:33" s="40" customFormat="1" ht="10.5" customHeight="1">
      <c r="A21" s="70">
        <v>0</v>
      </c>
      <c r="B21" s="89">
        <v>0</v>
      </c>
      <c r="C21" s="66">
        <v>0</v>
      </c>
      <c r="D21" s="67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71"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15" s="32" customFormat="1" ht="15">
      <c r="A22" s="33"/>
      <c r="B22" s="34"/>
      <c r="C22" s="41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33" s="40" customFormat="1" ht="10.5" customHeight="1" thickBot="1">
      <c r="A23" s="72">
        <v>0</v>
      </c>
      <c r="B23" s="73">
        <v>0</v>
      </c>
      <c r="C23" s="74">
        <v>0</v>
      </c>
      <c r="D23" s="75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7">
        <v>0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15" s="32" customFormat="1" ht="15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1"/>
      <c r="M24" s="31"/>
      <c r="N24" s="31"/>
      <c r="O24" s="31"/>
    </row>
    <row r="25" spans="1:33" s="40" customFormat="1" ht="10.5" customHeight="1" thickBot="1">
      <c r="A25" s="90">
        <v>0</v>
      </c>
      <c r="B25" s="91">
        <v>0</v>
      </c>
      <c r="C25" s="92">
        <v>0</v>
      </c>
      <c r="D25" s="93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5">
        <v>0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15" s="32" customFormat="1" ht="15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1"/>
      <c r="M26" s="31"/>
      <c r="N26" s="31"/>
      <c r="O26" s="31"/>
    </row>
    <row r="27" ht="15">
      <c r="K27" s="26"/>
    </row>
    <row r="28" spans="2:15" ht="15">
      <c r="B28" s="189" t="s">
        <v>36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ht="15.75" customHeight="1">
      <c r="K29" s="26"/>
    </row>
    <row r="30" spans="2:15" ht="15">
      <c r="B30" s="189" t="s">
        <v>31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2:15" ht="11.25" customHeight="1">
      <c r="B31" s="43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</row>
    <row r="32" spans="2:15" ht="15">
      <c r="B32" s="189" t="s">
        <v>37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1:15" ht="10.5" customHeight="1">
      <c r="A33" s="86"/>
      <c r="B33" s="87"/>
      <c r="C33" s="86"/>
      <c r="D33" s="86"/>
      <c r="E33" s="86"/>
      <c r="F33" s="86"/>
      <c r="G33" s="86"/>
      <c r="H33" s="86"/>
      <c r="I33" s="86"/>
      <c r="J33" s="86"/>
      <c r="K33" s="88"/>
      <c r="L33" s="88"/>
      <c r="M33" s="88"/>
      <c r="N33" s="88"/>
      <c r="O33" s="88"/>
    </row>
    <row r="34" spans="1:15" ht="15">
      <c r="A34" s="86"/>
      <c r="B34" s="189" t="s">
        <v>45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</row>
    <row r="35" spans="1:15" ht="15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9"/>
      <c r="M35" s="39"/>
      <c r="N35" s="39"/>
      <c r="O35" s="39"/>
    </row>
    <row r="36" spans="1:15" ht="15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39"/>
      <c r="N36" s="39"/>
      <c r="O36" s="39"/>
    </row>
    <row r="37" spans="1:15" ht="1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9"/>
      <c r="M37" s="39"/>
      <c r="N37" s="39"/>
      <c r="O37" s="39"/>
    </row>
    <row r="38" spans="1:15" ht="15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39"/>
      <c r="M38" s="39"/>
      <c r="N38" s="39"/>
      <c r="O38" s="39"/>
    </row>
    <row r="39" spans="1:15" ht="15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9"/>
      <c r="M39" s="39"/>
      <c r="N39" s="39"/>
      <c r="O39" s="39"/>
    </row>
    <row r="40" spans="1:15" ht="15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9"/>
      <c r="M40" s="39"/>
      <c r="N40" s="39"/>
      <c r="O40" s="39"/>
    </row>
    <row r="41" spans="1:15" ht="15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9"/>
      <c r="M41" s="39"/>
      <c r="N41" s="39"/>
      <c r="O41" s="39"/>
    </row>
    <row r="42" spans="1:15" ht="15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39"/>
      <c r="M42" s="39"/>
      <c r="N42" s="39"/>
      <c r="O42" s="39"/>
    </row>
    <row r="43" spans="1:15" ht="15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39"/>
      <c r="N43" s="39"/>
      <c r="O43" s="39"/>
    </row>
    <row r="44" spans="1:15" ht="15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9"/>
      <c r="M44" s="39"/>
      <c r="N44" s="39"/>
      <c r="O44" s="39"/>
    </row>
    <row r="45" spans="1:15" ht="15">
      <c r="A45" s="37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9"/>
      <c r="M45" s="39"/>
      <c r="N45" s="39"/>
      <c r="O45" s="39"/>
    </row>
    <row r="46" spans="1:15" ht="15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9"/>
      <c r="M46" s="39"/>
      <c r="N46" s="39"/>
      <c r="O46" s="39"/>
    </row>
    <row r="47" spans="1:15" ht="15">
      <c r="A47" s="37"/>
      <c r="B47" s="38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39"/>
      <c r="N47" s="39"/>
      <c r="O47" s="39"/>
    </row>
    <row r="48" spans="1:15" ht="15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9"/>
      <c r="M48" s="39"/>
      <c r="N48" s="39"/>
      <c r="O48" s="39"/>
    </row>
    <row r="49" spans="1:15" ht="15">
      <c r="A49" s="37"/>
      <c r="B49" s="38"/>
      <c r="C49" s="37"/>
      <c r="D49" s="37"/>
      <c r="E49" s="37"/>
      <c r="F49" s="37"/>
      <c r="G49" s="37"/>
      <c r="H49" s="37"/>
      <c r="I49" s="37"/>
      <c r="J49" s="37"/>
      <c r="K49" s="37"/>
      <c r="L49" s="39"/>
      <c r="M49" s="39"/>
      <c r="N49" s="39"/>
      <c r="O49" s="39"/>
    </row>
    <row r="50" spans="1:15" ht="15">
      <c r="A50" s="37"/>
      <c r="B50" s="38"/>
      <c r="C50" s="37"/>
      <c r="D50" s="37"/>
      <c r="E50" s="37"/>
      <c r="F50" s="37"/>
      <c r="G50" s="37"/>
      <c r="H50" s="37"/>
      <c r="I50" s="37"/>
      <c r="J50" s="37"/>
      <c r="K50" s="37"/>
      <c r="L50" s="39"/>
      <c r="M50" s="39"/>
      <c r="N50" s="39"/>
      <c r="O50" s="39"/>
    </row>
    <row r="51" spans="1:15" ht="15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39"/>
      <c r="M51" s="39"/>
      <c r="N51" s="39"/>
      <c r="O51" s="39"/>
    </row>
    <row r="52" spans="1:15" ht="15">
      <c r="A52" s="37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9"/>
      <c r="M52" s="39"/>
      <c r="N52" s="39"/>
      <c r="O52" s="39"/>
    </row>
    <row r="53" spans="1:15" ht="15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9"/>
      <c r="M53" s="39"/>
      <c r="N53" s="39"/>
      <c r="O53" s="39"/>
    </row>
    <row r="234" ht="15">
      <c r="K234" s="26"/>
    </row>
    <row r="235" spans="2:15" ht="15"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</row>
    <row r="236" ht="15">
      <c r="K236" s="26"/>
    </row>
    <row r="237" spans="2:15" ht="15"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</row>
    <row r="238" spans="2:15" ht="15">
      <c r="B238" s="43"/>
      <c r="C238" s="44"/>
      <c r="D238" s="44"/>
      <c r="E238" s="44"/>
      <c r="F238" s="44"/>
      <c r="G238" s="44"/>
      <c r="H238" s="44"/>
      <c r="I238" s="44"/>
      <c r="J238" s="44"/>
      <c r="K238" s="45"/>
      <c r="L238" s="45"/>
      <c r="M238" s="45"/>
      <c r="N238" s="45"/>
      <c r="O238" s="45"/>
    </row>
    <row r="239" spans="2:15" ht="15"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</row>
  </sheetData>
  <sheetProtection/>
  <protectedRanges>
    <protectedRange password="EB3F" sqref="A23:C23 A25:C25" name="Диапазон2"/>
  </protectedRanges>
  <mergeCells count="22">
    <mergeCell ref="H8:I8"/>
    <mergeCell ref="B32:O32"/>
    <mergeCell ref="F5:J5"/>
    <mergeCell ref="F6:J6"/>
    <mergeCell ref="D8:G8"/>
    <mergeCell ref="D9:G9"/>
    <mergeCell ref="F4:J4"/>
    <mergeCell ref="B30:O30"/>
    <mergeCell ref="B239:O239"/>
    <mergeCell ref="A2:O2"/>
    <mergeCell ref="D4:E4"/>
    <mergeCell ref="D5:E5"/>
    <mergeCell ref="D6:E6"/>
    <mergeCell ref="D7:G7"/>
    <mergeCell ref="B28:O28"/>
    <mergeCell ref="H7:I7"/>
    <mergeCell ref="B237:O237"/>
    <mergeCell ref="D10:G10"/>
    <mergeCell ref="H9:I9"/>
    <mergeCell ref="H10:I10"/>
    <mergeCell ref="B235:O235"/>
    <mergeCell ref="B34:O34"/>
  </mergeCells>
  <printOptions/>
  <pageMargins left="0.3937007874015748" right="0.3937007874015748" top="1.3385826771653544" bottom="0.748031496062992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2:Q585"/>
  <sheetViews>
    <sheetView showGridLines="0" zoomScalePageLayoutView="0" workbookViewId="0" topLeftCell="A1">
      <selection activeCell="C493" sqref="C493"/>
    </sheetView>
  </sheetViews>
  <sheetFormatPr defaultColWidth="9.140625" defaultRowHeight="15"/>
  <cols>
    <col min="1" max="1" width="2.8515625" style="5" customWidth="1"/>
    <col min="2" max="2" width="3.28125" style="5" customWidth="1"/>
    <col min="3" max="4" width="14.7109375" style="5" customWidth="1"/>
    <col min="5" max="5" width="16.8515625" style="5" customWidth="1"/>
    <col min="6" max="6" width="14.7109375" style="5" customWidth="1"/>
    <col min="7" max="7" width="16.28125" style="5" customWidth="1"/>
    <col min="8" max="9" width="3.28125" style="5" customWidth="1"/>
    <col min="10" max="10" width="33.28125" style="5" bestFit="1" customWidth="1"/>
    <col min="11" max="11" width="11.140625" style="5" bestFit="1" customWidth="1"/>
    <col min="12" max="13" width="11.421875" style="5" bestFit="1" customWidth="1"/>
    <col min="14" max="14" width="14.421875" style="5" bestFit="1" customWidth="1"/>
    <col min="15" max="15" width="3.28125" style="5" customWidth="1"/>
    <col min="16" max="16" width="3.421875" style="5" customWidth="1"/>
    <col min="17" max="16384" width="9.140625" style="5" customWidth="1"/>
  </cols>
  <sheetData>
    <row r="1" ht="15.75" thickBot="1"/>
    <row r="2" spans="2:8" ht="49.5" customHeight="1">
      <c r="B2" s="267" t="s">
        <v>55</v>
      </c>
      <c r="C2" s="268"/>
      <c r="D2" s="268"/>
      <c r="E2" s="268"/>
      <c r="F2" s="268"/>
      <c r="G2" s="268"/>
      <c r="H2" s="269"/>
    </row>
    <row r="3" spans="2:15" ht="15">
      <c r="B3" s="6"/>
      <c r="C3" s="7"/>
      <c r="D3" s="7"/>
      <c r="E3" s="7"/>
      <c r="F3" s="7"/>
      <c r="G3" s="7"/>
      <c r="H3" s="8"/>
      <c r="I3" s="4"/>
      <c r="J3" s="4"/>
      <c r="K3" s="4"/>
      <c r="L3" s="4"/>
      <c r="M3" s="4"/>
      <c r="N3" s="4"/>
      <c r="O3" s="4"/>
    </row>
    <row r="4" spans="2:8" ht="60">
      <c r="B4" s="6"/>
      <c r="C4" s="121" t="s">
        <v>8</v>
      </c>
      <c r="D4" s="121" t="s">
        <v>9</v>
      </c>
      <c r="E4" s="121" t="s">
        <v>57</v>
      </c>
      <c r="F4" s="121" t="s">
        <v>53</v>
      </c>
      <c r="G4" s="121" t="s">
        <v>56</v>
      </c>
      <c r="H4" s="8"/>
    </row>
    <row r="5" spans="2:15" ht="21.75" customHeight="1">
      <c r="B5" s="6"/>
      <c r="C5" s="129">
        <v>39083</v>
      </c>
      <c r="D5" s="122">
        <v>0.08</v>
      </c>
      <c r="E5" s="164">
        <v>6900</v>
      </c>
      <c r="F5" s="164"/>
      <c r="G5" s="164">
        <v>82800</v>
      </c>
      <c r="H5" s="8"/>
      <c r="I5" s="4"/>
      <c r="J5" s="4"/>
      <c r="K5" s="4"/>
      <c r="L5" s="4"/>
      <c r="M5" s="4"/>
      <c r="N5" s="4"/>
      <c r="O5" s="4"/>
    </row>
    <row r="6" spans="2:8" ht="15">
      <c r="B6" s="6"/>
      <c r="C6" s="129">
        <v>39114</v>
      </c>
      <c r="D6" s="122">
        <v>0.08</v>
      </c>
      <c r="E6" s="164">
        <v>6900</v>
      </c>
      <c r="F6" s="164"/>
      <c r="G6" s="164">
        <v>82800</v>
      </c>
      <c r="H6" s="8"/>
    </row>
    <row r="7" spans="2:8" ht="15">
      <c r="B7" s="6"/>
      <c r="C7" s="129">
        <v>39142</v>
      </c>
      <c r="D7" s="122">
        <v>0.08</v>
      </c>
      <c r="E7" s="164">
        <v>6900</v>
      </c>
      <c r="F7" s="164"/>
      <c r="G7" s="164">
        <v>82800</v>
      </c>
      <c r="H7" s="8"/>
    </row>
    <row r="8" spans="2:8" ht="15">
      <c r="B8" s="6"/>
      <c r="C8" s="129">
        <v>39173</v>
      </c>
      <c r="D8" s="122">
        <v>0.08</v>
      </c>
      <c r="E8" s="164">
        <v>6900</v>
      </c>
      <c r="F8" s="164"/>
      <c r="G8" s="164">
        <v>82800</v>
      </c>
      <c r="H8" s="8"/>
    </row>
    <row r="9" spans="2:15" ht="15">
      <c r="B9" s="6"/>
      <c r="C9" s="129">
        <v>39203</v>
      </c>
      <c r="D9" s="122">
        <v>0.08</v>
      </c>
      <c r="E9" s="164">
        <v>6900</v>
      </c>
      <c r="F9" s="164"/>
      <c r="G9" s="164">
        <v>82800</v>
      </c>
      <c r="H9" s="8"/>
      <c r="I9" s="4"/>
      <c r="J9" s="4"/>
      <c r="K9" s="4"/>
      <c r="L9" s="4"/>
      <c r="M9" s="4"/>
      <c r="N9" s="4"/>
      <c r="O9" s="4"/>
    </row>
    <row r="10" spans="2:8" ht="15.75" thickBot="1">
      <c r="B10" s="6"/>
      <c r="C10" s="129">
        <v>39234</v>
      </c>
      <c r="D10" s="122">
        <v>0.08</v>
      </c>
      <c r="E10" s="164">
        <v>6900</v>
      </c>
      <c r="F10" s="164"/>
      <c r="G10" s="164">
        <v>82800</v>
      </c>
      <c r="H10" s="8"/>
    </row>
    <row r="11" spans="2:15" ht="21.75" customHeight="1" thickBot="1">
      <c r="B11" s="6"/>
      <c r="C11" s="129">
        <v>39264</v>
      </c>
      <c r="D11" s="122">
        <v>0.08</v>
      </c>
      <c r="E11" s="164">
        <v>6900</v>
      </c>
      <c r="F11" s="164"/>
      <c r="G11" s="164">
        <v>82800</v>
      </c>
      <c r="H11" s="8"/>
      <c r="I11" s="264" t="s">
        <v>103</v>
      </c>
      <c r="J11" s="265"/>
      <c r="K11" s="265"/>
      <c r="L11" s="265"/>
      <c r="M11" s="265"/>
      <c r="N11" s="265"/>
      <c r="O11" s="266"/>
    </row>
    <row r="12" spans="2:15" ht="15">
      <c r="B12" s="6"/>
      <c r="C12" s="129">
        <v>39295</v>
      </c>
      <c r="D12" s="122">
        <v>0.08</v>
      </c>
      <c r="E12" s="164">
        <v>6900</v>
      </c>
      <c r="F12" s="164"/>
      <c r="G12" s="164">
        <v>82800</v>
      </c>
      <c r="H12" s="8"/>
      <c r="I12" s="132"/>
      <c r="J12" s="134"/>
      <c r="K12" s="134"/>
      <c r="L12" s="134"/>
      <c r="M12" s="134"/>
      <c r="N12" s="134"/>
      <c r="O12" s="133"/>
    </row>
    <row r="13" spans="2:15" ht="15" customHeight="1">
      <c r="B13" s="6"/>
      <c r="C13" s="129">
        <v>39326</v>
      </c>
      <c r="D13" s="122">
        <v>0.08</v>
      </c>
      <c r="E13" s="164">
        <v>6900</v>
      </c>
      <c r="F13" s="164"/>
      <c r="G13" s="164">
        <v>82800</v>
      </c>
      <c r="H13" s="8"/>
      <c r="I13" s="6"/>
      <c r="J13" s="270" t="s">
        <v>104</v>
      </c>
      <c r="K13" s="256" t="s">
        <v>105</v>
      </c>
      <c r="L13" s="256" t="s">
        <v>107</v>
      </c>
      <c r="M13" s="256" t="s">
        <v>108</v>
      </c>
      <c r="N13" s="256" t="s">
        <v>109</v>
      </c>
      <c r="O13" s="8"/>
    </row>
    <row r="14" spans="2:15" ht="15">
      <c r="B14" s="6"/>
      <c r="C14" s="129">
        <v>39356</v>
      </c>
      <c r="D14" s="122">
        <v>0.08</v>
      </c>
      <c r="E14" s="164">
        <v>6900</v>
      </c>
      <c r="F14" s="164"/>
      <c r="G14" s="164">
        <v>82800</v>
      </c>
      <c r="H14" s="8"/>
      <c r="I14" s="6"/>
      <c r="J14" s="271"/>
      <c r="K14" s="257"/>
      <c r="L14" s="257"/>
      <c r="M14" s="257"/>
      <c r="N14" s="257"/>
      <c r="O14" s="8"/>
    </row>
    <row r="15" spans="2:15" ht="15">
      <c r="B15" s="6"/>
      <c r="C15" s="129">
        <v>39387</v>
      </c>
      <c r="D15" s="122">
        <v>0.08</v>
      </c>
      <c r="E15" s="164">
        <v>6900</v>
      </c>
      <c r="F15" s="164"/>
      <c r="G15" s="164">
        <v>82800</v>
      </c>
      <c r="H15" s="8"/>
      <c r="I15" s="6"/>
      <c r="J15" s="271"/>
      <c r="K15" s="257"/>
      <c r="L15" s="257"/>
      <c r="M15" s="257"/>
      <c r="N15" s="257"/>
      <c r="O15" s="8"/>
    </row>
    <row r="16" spans="2:17" ht="15">
      <c r="B16" s="6"/>
      <c r="C16" s="129">
        <v>39417</v>
      </c>
      <c r="D16" s="122">
        <v>0.08</v>
      </c>
      <c r="E16" s="164">
        <v>6900</v>
      </c>
      <c r="F16" s="164"/>
      <c r="G16" s="164">
        <v>82800</v>
      </c>
      <c r="H16" s="8"/>
      <c r="I16" s="6"/>
      <c r="J16" s="146" t="s">
        <v>106</v>
      </c>
      <c r="K16" s="164">
        <v>950000</v>
      </c>
      <c r="L16" s="164">
        <v>1700000</v>
      </c>
      <c r="M16" s="164">
        <v>2200000</v>
      </c>
      <c r="N16" s="164">
        <v>2300000</v>
      </c>
      <c r="O16" s="8"/>
      <c r="Q16" s="5" t="s">
        <v>90</v>
      </c>
    </row>
    <row r="17" spans="2:15" ht="15.75" thickBot="1">
      <c r="B17" s="6"/>
      <c r="C17" s="129">
        <v>39448</v>
      </c>
      <c r="D17" s="122">
        <v>0.07</v>
      </c>
      <c r="E17" s="164">
        <v>7491.67</v>
      </c>
      <c r="F17" s="164"/>
      <c r="G17" s="164">
        <v>89900</v>
      </c>
      <c r="H17" s="8"/>
      <c r="I17" s="10"/>
      <c r="J17" s="11"/>
      <c r="K17" s="11"/>
      <c r="L17" s="11"/>
      <c r="M17" s="11"/>
      <c r="N17" s="11"/>
      <c r="O17" s="12"/>
    </row>
    <row r="18" spans="2:8" ht="15">
      <c r="B18" s="6"/>
      <c r="C18" s="129">
        <v>39479</v>
      </c>
      <c r="D18" s="122">
        <v>0.07</v>
      </c>
      <c r="E18" s="164">
        <v>7491.67</v>
      </c>
      <c r="F18" s="164"/>
      <c r="G18" s="164">
        <v>89900</v>
      </c>
      <c r="H18" s="8"/>
    </row>
    <row r="19" spans="2:8" ht="15.75" thickBot="1">
      <c r="B19" s="6"/>
      <c r="C19" s="129">
        <v>39508</v>
      </c>
      <c r="D19" s="122">
        <v>0.07</v>
      </c>
      <c r="E19" s="164">
        <v>7491.67</v>
      </c>
      <c r="F19" s="164"/>
      <c r="G19" s="164">
        <v>89900</v>
      </c>
      <c r="H19" s="8"/>
    </row>
    <row r="20" spans="2:15" ht="21.75" thickBot="1">
      <c r="B20" s="6"/>
      <c r="C20" s="129">
        <v>39539</v>
      </c>
      <c r="D20" s="122">
        <v>0.07</v>
      </c>
      <c r="E20" s="164">
        <v>7491.67</v>
      </c>
      <c r="F20" s="164"/>
      <c r="G20" s="164">
        <v>89900</v>
      </c>
      <c r="H20" s="8"/>
      <c r="I20" s="264" t="s">
        <v>101</v>
      </c>
      <c r="J20" s="265"/>
      <c r="K20" s="265"/>
      <c r="L20" s="265"/>
      <c r="M20" s="265"/>
      <c r="N20" s="265"/>
      <c r="O20" s="266"/>
    </row>
    <row r="21" spans="2:15" ht="15">
      <c r="B21" s="6"/>
      <c r="C21" s="129">
        <v>39569</v>
      </c>
      <c r="D21" s="122">
        <v>0.07</v>
      </c>
      <c r="E21" s="164">
        <v>7491.67</v>
      </c>
      <c r="F21" s="164"/>
      <c r="G21" s="164">
        <v>89900</v>
      </c>
      <c r="H21" s="8"/>
      <c r="I21" s="132"/>
      <c r="J21" s="134"/>
      <c r="K21" s="134"/>
      <c r="L21" s="134"/>
      <c r="M21" s="134"/>
      <c r="N21" s="134"/>
      <c r="O21" s="133"/>
    </row>
    <row r="22" spans="2:15" ht="15">
      <c r="B22" s="6"/>
      <c r="C22" s="129">
        <v>39600</v>
      </c>
      <c r="D22" s="122">
        <v>0.07</v>
      </c>
      <c r="E22" s="164">
        <v>7491.67</v>
      </c>
      <c r="F22" s="164"/>
      <c r="G22" s="164">
        <v>89900</v>
      </c>
      <c r="H22" s="8"/>
      <c r="I22" s="6"/>
      <c r="J22" s="144" t="s">
        <v>73</v>
      </c>
      <c r="K22" s="145" t="s">
        <v>70</v>
      </c>
      <c r="L22" s="145" t="s">
        <v>71</v>
      </c>
      <c r="M22" s="145" t="s">
        <v>72</v>
      </c>
      <c r="N22" s="145" t="s">
        <v>74</v>
      </c>
      <c r="O22" s="8"/>
    </row>
    <row r="23" spans="2:15" ht="15">
      <c r="B23" s="6"/>
      <c r="C23" s="129">
        <v>39630</v>
      </c>
      <c r="D23" s="122">
        <v>0.07</v>
      </c>
      <c r="E23" s="164">
        <v>7491.67</v>
      </c>
      <c r="F23" s="164"/>
      <c r="G23" s="164">
        <v>89900</v>
      </c>
      <c r="H23" s="8"/>
      <c r="I23" s="6"/>
      <c r="J23" s="275" t="s">
        <v>75</v>
      </c>
      <c r="K23" s="258" t="s">
        <v>77</v>
      </c>
      <c r="L23" s="259"/>
      <c r="M23" s="260"/>
      <c r="N23" s="254" t="s">
        <v>60</v>
      </c>
      <c r="O23" s="8"/>
    </row>
    <row r="24" spans="2:15" ht="15">
      <c r="B24" s="6"/>
      <c r="C24" s="129">
        <v>39661</v>
      </c>
      <c r="D24" s="122">
        <v>0.07</v>
      </c>
      <c r="E24" s="164">
        <v>7491.67</v>
      </c>
      <c r="F24" s="164"/>
      <c r="G24" s="164">
        <v>89900</v>
      </c>
      <c r="H24" s="8"/>
      <c r="I24" s="6"/>
      <c r="J24" s="276"/>
      <c r="K24" s="261"/>
      <c r="L24" s="262"/>
      <c r="M24" s="263"/>
      <c r="N24" s="255"/>
      <c r="O24" s="8"/>
    </row>
    <row r="25" spans="2:15" ht="15">
      <c r="B25" s="6"/>
      <c r="C25" s="129">
        <v>39692</v>
      </c>
      <c r="D25" s="122">
        <v>0.07</v>
      </c>
      <c r="E25" s="164">
        <v>7491.67</v>
      </c>
      <c r="F25" s="164"/>
      <c r="G25" s="164">
        <v>89900</v>
      </c>
      <c r="H25" s="8"/>
      <c r="I25" s="6"/>
      <c r="J25" s="146" t="s">
        <v>76</v>
      </c>
      <c r="K25" s="148">
        <v>0.095</v>
      </c>
      <c r="L25" s="148">
        <v>0.105</v>
      </c>
      <c r="M25" s="148">
        <v>0.115</v>
      </c>
      <c r="N25" s="148">
        <v>0.03</v>
      </c>
      <c r="O25" s="8"/>
    </row>
    <row r="26" spans="2:15" ht="15">
      <c r="B26" s="6"/>
      <c r="C26" s="129">
        <v>39722</v>
      </c>
      <c r="D26" s="122">
        <v>0.07</v>
      </c>
      <c r="E26" s="164">
        <v>7491.67</v>
      </c>
      <c r="F26" s="164"/>
      <c r="G26" s="164">
        <v>89900</v>
      </c>
      <c r="H26" s="8"/>
      <c r="I26" s="6"/>
      <c r="J26" s="146" t="s">
        <v>78</v>
      </c>
      <c r="K26" s="148">
        <v>0.1</v>
      </c>
      <c r="L26" s="148">
        <v>0.11</v>
      </c>
      <c r="M26" s="148">
        <v>0.12</v>
      </c>
      <c r="N26" s="147">
        <v>0.035</v>
      </c>
      <c r="O26" s="8"/>
    </row>
    <row r="27" spans="2:15" ht="15.75" thickBot="1">
      <c r="B27" s="6"/>
      <c r="C27" s="129">
        <v>39753</v>
      </c>
      <c r="D27" s="122">
        <v>0.07</v>
      </c>
      <c r="E27" s="164">
        <v>7491.67</v>
      </c>
      <c r="F27" s="164"/>
      <c r="G27" s="164">
        <v>89900</v>
      </c>
      <c r="H27" s="8"/>
      <c r="I27" s="10"/>
      <c r="J27" s="11"/>
      <c r="K27" s="11"/>
      <c r="L27" s="11"/>
      <c r="M27" s="11"/>
      <c r="N27" s="11"/>
      <c r="O27" s="12"/>
    </row>
    <row r="28" spans="2:8" ht="15">
      <c r="B28" s="6"/>
      <c r="C28" s="129">
        <v>39783</v>
      </c>
      <c r="D28" s="122">
        <v>0.07</v>
      </c>
      <c r="E28" s="164">
        <v>7491.63</v>
      </c>
      <c r="F28" s="119"/>
      <c r="G28" s="164">
        <v>89900</v>
      </c>
      <c r="H28" s="8"/>
    </row>
    <row r="29" spans="2:8" ht="15">
      <c r="B29" s="6"/>
      <c r="C29" s="129">
        <v>39814</v>
      </c>
      <c r="D29" s="122">
        <v>0.13</v>
      </c>
      <c r="E29" s="120">
        <v>14000</v>
      </c>
      <c r="F29" s="122"/>
      <c r="G29" s="120">
        <v>168000</v>
      </c>
      <c r="H29" s="8"/>
    </row>
    <row r="30" spans="2:13" ht="15.75" thickBot="1">
      <c r="B30" s="6"/>
      <c r="C30" s="129">
        <v>39845</v>
      </c>
      <c r="D30" s="122">
        <v>0.13</v>
      </c>
      <c r="E30" s="120">
        <v>14000</v>
      </c>
      <c r="F30" s="122"/>
      <c r="G30" s="120">
        <v>168000</v>
      </c>
      <c r="H30" s="8"/>
      <c r="M30" s="123"/>
    </row>
    <row r="31" spans="2:15" ht="21.75" thickBot="1">
      <c r="B31" s="6"/>
      <c r="C31" s="129">
        <v>39873</v>
      </c>
      <c r="D31" s="122">
        <v>0.13</v>
      </c>
      <c r="E31" s="120">
        <v>14000</v>
      </c>
      <c r="F31" s="122"/>
      <c r="G31" s="120">
        <v>168000</v>
      </c>
      <c r="H31" s="8"/>
      <c r="I31" s="264" t="s">
        <v>110</v>
      </c>
      <c r="J31" s="265"/>
      <c r="K31" s="265"/>
      <c r="L31" s="265"/>
      <c r="M31" s="265"/>
      <c r="N31" s="265"/>
      <c r="O31" s="266"/>
    </row>
    <row r="32" spans="2:15" ht="15">
      <c r="B32" s="6"/>
      <c r="C32" s="129">
        <v>39904</v>
      </c>
      <c r="D32" s="122">
        <v>0.13</v>
      </c>
      <c r="E32" s="120">
        <v>14000</v>
      </c>
      <c r="F32" s="122"/>
      <c r="G32" s="120">
        <v>168000</v>
      </c>
      <c r="H32" s="8"/>
      <c r="I32" s="132"/>
      <c r="J32" s="134"/>
      <c r="K32" s="134"/>
      <c r="L32" s="134"/>
      <c r="M32" s="134"/>
      <c r="N32" s="134"/>
      <c r="O32" s="133"/>
    </row>
    <row r="33" spans="2:15" ht="15">
      <c r="B33" s="6"/>
      <c r="C33" s="129">
        <v>39934</v>
      </c>
      <c r="D33" s="122">
        <v>0.13</v>
      </c>
      <c r="E33" s="120">
        <v>14000</v>
      </c>
      <c r="F33" s="122"/>
      <c r="G33" s="120">
        <v>168000</v>
      </c>
      <c r="H33" s="8"/>
      <c r="I33" s="6"/>
      <c r="J33" s="270" t="s">
        <v>104</v>
      </c>
      <c r="K33" s="256" t="s">
        <v>105</v>
      </c>
      <c r="L33" s="256" t="s">
        <v>107</v>
      </c>
      <c r="M33" s="256" t="s">
        <v>108</v>
      </c>
      <c r="N33" s="256" t="s">
        <v>109</v>
      </c>
      <c r="O33" s="8"/>
    </row>
    <row r="34" spans="2:15" ht="15">
      <c r="B34" s="6"/>
      <c r="C34" s="129">
        <v>39965</v>
      </c>
      <c r="D34" s="122">
        <v>0.13</v>
      </c>
      <c r="E34" s="120">
        <v>14000</v>
      </c>
      <c r="F34" s="122"/>
      <c r="G34" s="120">
        <v>168000</v>
      </c>
      <c r="H34" s="8"/>
      <c r="I34" s="6"/>
      <c r="J34" s="271"/>
      <c r="K34" s="257"/>
      <c r="L34" s="257"/>
      <c r="M34" s="257"/>
      <c r="N34" s="257"/>
      <c r="O34" s="8"/>
    </row>
    <row r="35" spans="2:15" ht="15">
      <c r="B35" s="6"/>
      <c r="C35" s="129">
        <v>39995</v>
      </c>
      <c r="D35" s="122">
        <v>0.13</v>
      </c>
      <c r="E35" s="120">
        <v>14000</v>
      </c>
      <c r="F35" s="122"/>
      <c r="G35" s="120">
        <v>168000</v>
      </c>
      <c r="H35" s="8"/>
      <c r="I35" s="6"/>
      <c r="J35" s="271"/>
      <c r="K35" s="257"/>
      <c r="L35" s="257"/>
      <c r="M35" s="257"/>
      <c r="N35" s="257"/>
      <c r="O35" s="8"/>
    </row>
    <row r="36" spans="2:15" ht="15">
      <c r="B36" s="6"/>
      <c r="C36" s="129">
        <v>40026</v>
      </c>
      <c r="D36" s="122">
        <v>0.13</v>
      </c>
      <c r="E36" s="120">
        <v>14000</v>
      </c>
      <c r="F36" s="122"/>
      <c r="G36" s="120">
        <v>168000</v>
      </c>
      <c r="H36" s="8"/>
      <c r="I36" s="6"/>
      <c r="J36" s="146" t="s">
        <v>106</v>
      </c>
      <c r="K36" s="164">
        <v>920000</v>
      </c>
      <c r="L36" s="164">
        <v>1700000</v>
      </c>
      <c r="M36" s="164">
        <v>1900000</v>
      </c>
      <c r="N36" s="164">
        <v>2100000</v>
      </c>
      <c r="O36" s="8"/>
    </row>
    <row r="37" spans="2:15" ht="15.75" thickBot="1">
      <c r="B37" s="6"/>
      <c r="C37" s="129">
        <v>40057</v>
      </c>
      <c r="D37" s="122">
        <v>0.13</v>
      </c>
      <c r="E37" s="120">
        <v>14000</v>
      </c>
      <c r="F37" s="122"/>
      <c r="G37" s="120">
        <v>168000</v>
      </c>
      <c r="H37" s="8"/>
      <c r="I37" s="10"/>
      <c r="J37" s="11"/>
      <c r="K37" s="11"/>
      <c r="L37" s="11"/>
      <c r="M37" s="11"/>
      <c r="N37" s="11"/>
      <c r="O37" s="12"/>
    </row>
    <row r="38" spans="2:8" ht="15">
      <c r="B38" s="6"/>
      <c r="C38" s="129">
        <v>40087</v>
      </c>
      <c r="D38" s="122">
        <v>0.13</v>
      </c>
      <c r="E38" s="120">
        <v>14000</v>
      </c>
      <c r="F38" s="122"/>
      <c r="G38" s="120">
        <v>168000</v>
      </c>
      <c r="H38" s="8"/>
    </row>
    <row r="39" spans="2:8" ht="15.75" thickBot="1">
      <c r="B39" s="6"/>
      <c r="C39" s="129">
        <v>40118</v>
      </c>
      <c r="D39" s="122">
        <v>0.13</v>
      </c>
      <c r="E39" s="120">
        <v>14000</v>
      </c>
      <c r="F39" s="122"/>
      <c r="G39" s="120">
        <v>168000</v>
      </c>
      <c r="H39" s="8"/>
    </row>
    <row r="40" spans="2:15" ht="21.75" thickBot="1">
      <c r="B40" s="6"/>
      <c r="C40" s="129">
        <v>40148</v>
      </c>
      <c r="D40" s="122">
        <v>0.13</v>
      </c>
      <c r="E40" s="120">
        <v>14000</v>
      </c>
      <c r="F40" s="122"/>
      <c r="G40" s="120">
        <v>168000</v>
      </c>
      <c r="H40" s="8"/>
      <c r="I40" s="264" t="s">
        <v>102</v>
      </c>
      <c r="J40" s="265"/>
      <c r="K40" s="265"/>
      <c r="L40" s="265"/>
      <c r="M40" s="265"/>
      <c r="N40" s="265"/>
      <c r="O40" s="266"/>
    </row>
    <row r="41" spans="2:15" ht="15">
      <c r="B41" s="6"/>
      <c r="C41" s="129">
        <v>40179</v>
      </c>
      <c r="D41" s="122">
        <v>0.09</v>
      </c>
      <c r="E41" s="120">
        <v>14633</v>
      </c>
      <c r="F41" s="122"/>
      <c r="G41" s="120">
        <v>175600</v>
      </c>
      <c r="H41" s="8"/>
      <c r="I41" s="132"/>
      <c r="J41" s="134"/>
      <c r="K41" s="134"/>
      <c r="L41" s="134"/>
      <c r="M41" s="134"/>
      <c r="N41" s="134"/>
      <c r="O41" s="133"/>
    </row>
    <row r="42" spans="2:15" ht="15">
      <c r="B42" s="6"/>
      <c r="C42" s="129">
        <v>40210</v>
      </c>
      <c r="D42" s="122">
        <v>0.09</v>
      </c>
      <c r="E42" s="120">
        <v>14633</v>
      </c>
      <c r="F42" s="122"/>
      <c r="G42" s="120">
        <v>175600</v>
      </c>
      <c r="H42" s="8"/>
      <c r="I42" s="6"/>
      <c r="J42" s="165" t="s">
        <v>75</v>
      </c>
      <c r="K42" s="277" t="s">
        <v>60</v>
      </c>
      <c r="L42" s="278"/>
      <c r="M42" s="278"/>
      <c r="N42" s="278"/>
      <c r="O42" s="8"/>
    </row>
    <row r="43" spans="2:15" ht="15" customHeight="1">
      <c r="B43" s="6"/>
      <c r="C43" s="129">
        <v>40238</v>
      </c>
      <c r="D43" s="122">
        <v>0.09</v>
      </c>
      <c r="E43" s="120">
        <v>14633</v>
      </c>
      <c r="F43" s="122"/>
      <c r="G43" s="120">
        <v>175600</v>
      </c>
      <c r="H43" s="8"/>
      <c r="I43" s="6"/>
      <c r="J43" s="146" t="s">
        <v>76</v>
      </c>
      <c r="K43" s="272">
        <v>0.0285</v>
      </c>
      <c r="L43" s="273"/>
      <c r="M43" s="273"/>
      <c r="N43" s="274"/>
      <c r="O43" s="8"/>
    </row>
    <row r="44" spans="2:15" ht="15">
      <c r="B44" s="6"/>
      <c r="C44" s="129">
        <v>40269</v>
      </c>
      <c r="D44" s="122">
        <v>0.09</v>
      </c>
      <c r="E44" s="120">
        <v>14633</v>
      </c>
      <c r="F44" s="122"/>
      <c r="G44" s="120">
        <v>175600</v>
      </c>
      <c r="H44" s="8"/>
      <c r="I44" s="6"/>
      <c r="J44" s="146" t="s">
        <v>78</v>
      </c>
      <c r="K44" s="272">
        <v>0.0335</v>
      </c>
      <c r="L44" s="273"/>
      <c r="M44" s="273"/>
      <c r="N44" s="274"/>
      <c r="O44" s="8"/>
    </row>
    <row r="45" spans="2:15" ht="15.75" thickBot="1">
      <c r="B45" s="6"/>
      <c r="C45" s="129">
        <v>40299</v>
      </c>
      <c r="D45" s="122">
        <v>0.09</v>
      </c>
      <c r="E45" s="120">
        <v>14633</v>
      </c>
      <c r="F45" s="122"/>
      <c r="G45" s="120">
        <v>175600</v>
      </c>
      <c r="H45" s="8"/>
      <c r="I45" s="10"/>
      <c r="J45" s="11"/>
      <c r="K45" s="11"/>
      <c r="L45" s="11"/>
      <c r="M45" s="11"/>
      <c r="N45" s="11"/>
      <c r="O45" s="12"/>
    </row>
    <row r="46" spans="2:10" ht="15">
      <c r="B46" s="6"/>
      <c r="C46" s="129">
        <v>40330</v>
      </c>
      <c r="D46" s="122">
        <v>0.09</v>
      </c>
      <c r="E46" s="120">
        <v>14633</v>
      </c>
      <c r="F46" s="122"/>
      <c r="G46" s="120">
        <v>175600</v>
      </c>
      <c r="H46" s="8"/>
      <c r="J46" s="123"/>
    </row>
    <row r="47" spans="2:10" ht="15">
      <c r="B47" s="6"/>
      <c r="C47" s="129">
        <v>40360</v>
      </c>
      <c r="D47" s="122">
        <v>0.09</v>
      </c>
      <c r="E47" s="120">
        <v>14633</v>
      </c>
      <c r="F47" s="122"/>
      <c r="G47" s="120">
        <v>175600</v>
      </c>
      <c r="H47" s="8"/>
      <c r="J47" s="123"/>
    </row>
    <row r="48" spans="2:10" ht="15">
      <c r="B48" s="6"/>
      <c r="C48" s="129">
        <v>40391</v>
      </c>
      <c r="D48" s="122">
        <v>0.09</v>
      </c>
      <c r="E48" s="120">
        <v>14633</v>
      </c>
      <c r="F48" s="122"/>
      <c r="G48" s="120">
        <v>175600</v>
      </c>
      <c r="H48" s="8"/>
      <c r="J48" s="123"/>
    </row>
    <row r="49" spans="2:10" ht="15">
      <c r="B49" s="6"/>
      <c r="C49" s="129">
        <v>40422</v>
      </c>
      <c r="D49" s="122">
        <v>0.09</v>
      </c>
      <c r="E49" s="120">
        <v>14633</v>
      </c>
      <c r="F49" s="122"/>
      <c r="G49" s="120">
        <v>175600</v>
      </c>
      <c r="H49" s="8"/>
      <c r="J49" s="123"/>
    </row>
    <row r="50" spans="2:10" ht="15">
      <c r="B50" s="6"/>
      <c r="C50" s="129">
        <v>40452</v>
      </c>
      <c r="D50" s="122">
        <v>0.09</v>
      </c>
      <c r="E50" s="120">
        <v>14633</v>
      </c>
      <c r="F50" s="122"/>
      <c r="G50" s="120">
        <v>175600</v>
      </c>
      <c r="H50" s="8"/>
      <c r="J50" s="123"/>
    </row>
    <row r="51" spans="2:10" ht="15">
      <c r="B51" s="6"/>
      <c r="C51" s="129">
        <v>40483</v>
      </c>
      <c r="D51" s="122">
        <v>0.09</v>
      </c>
      <c r="E51" s="120">
        <v>14633</v>
      </c>
      <c r="F51" s="122"/>
      <c r="G51" s="120">
        <v>175600</v>
      </c>
      <c r="H51" s="8"/>
      <c r="J51" s="123"/>
    </row>
    <row r="52" spans="2:10" ht="15">
      <c r="B52" s="6"/>
      <c r="C52" s="129">
        <v>40513</v>
      </c>
      <c r="D52" s="122">
        <v>0.09</v>
      </c>
      <c r="E52" s="120">
        <v>14633</v>
      </c>
      <c r="F52" s="122"/>
      <c r="G52" s="120">
        <v>175600</v>
      </c>
      <c r="H52" s="8"/>
      <c r="J52" s="123"/>
    </row>
    <row r="53" spans="2:10" ht="15">
      <c r="B53" s="6"/>
      <c r="C53" s="129">
        <v>40544</v>
      </c>
      <c r="D53" s="122">
        <v>0.0775</v>
      </c>
      <c r="E53" s="120">
        <v>15816</v>
      </c>
      <c r="F53" s="122"/>
      <c r="G53" s="120">
        <v>189800</v>
      </c>
      <c r="H53" s="8"/>
      <c r="J53" s="123"/>
    </row>
    <row r="54" spans="2:10" ht="15">
      <c r="B54" s="6"/>
      <c r="C54" s="129">
        <v>40575</v>
      </c>
      <c r="D54" s="122">
        <v>0.0775</v>
      </c>
      <c r="E54" s="120">
        <v>15816</v>
      </c>
      <c r="F54" s="122"/>
      <c r="G54" s="120">
        <v>189800</v>
      </c>
      <c r="H54" s="8"/>
      <c r="J54" s="123"/>
    </row>
    <row r="55" spans="2:10" ht="15">
      <c r="B55" s="6"/>
      <c r="C55" s="129">
        <v>40603</v>
      </c>
      <c r="D55" s="122">
        <v>0.0775</v>
      </c>
      <c r="E55" s="120">
        <v>15816</v>
      </c>
      <c r="F55" s="122"/>
      <c r="G55" s="120">
        <v>189800</v>
      </c>
      <c r="H55" s="8"/>
      <c r="J55" s="123"/>
    </row>
    <row r="56" spans="2:10" ht="15">
      <c r="B56" s="6"/>
      <c r="C56" s="129">
        <v>40634</v>
      </c>
      <c r="D56" s="122">
        <v>0.0775</v>
      </c>
      <c r="E56" s="120">
        <v>15816</v>
      </c>
      <c r="F56" s="122"/>
      <c r="G56" s="120">
        <v>189800</v>
      </c>
      <c r="H56" s="8"/>
      <c r="J56" s="123"/>
    </row>
    <row r="57" spans="2:10" ht="15">
      <c r="B57" s="6"/>
      <c r="C57" s="129">
        <v>40664</v>
      </c>
      <c r="D57" s="122">
        <v>0.0775</v>
      </c>
      <c r="E57" s="120">
        <v>15816</v>
      </c>
      <c r="F57" s="122"/>
      <c r="G57" s="120">
        <v>189800</v>
      </c>
      <c r="H57" s="8"/>
      <c r="J57" s="123"/>
    </row>
    <row r="58" spans="2:10" ht="15">
      <c r="B58" s="6"/>
      <c r="C58" s="129">
        <v>40695</v>
      </c>
      <c r="D58" s="122">
        <v>0.0775</v>
      </c>
      <c r="E58" s="120">
        <v>15816</v>
      </c>
      <c r="F58" s="122"/>
      <c r="G58" s="120">
        <v>189800</v>
      </c>
      <c r="H58" s="8"/>
      <c r="J58" s="123"/>
    </row>
    <row r="59" spans="2:10" ht="15">
      <c r="B59" s="6"/>
      <c r="C59" s="129">
        <v>40725</v>
      </c>
      <c r="D59" s="122">
        <v>0.0775</v>
      </c>
      <c r="E59" s="120">
        <v>15816</v>
      </c>
      <c r="F59" s="122"/>
      <c r="G59" s="120">
        <v>189800</v>
      </c>
      <c r="H59" s="8"/>
      <c r="J59" s="123"/>
    </row>
    <row r="60" spans="2:10" ht="15">
      <c r="B60" s="6"/>
      <c r="C60" s="129">
        <v>40756</v>
      </c>
      <c r="D60" s="122">
        <v>0.0775</v>
      </c>
      <c r="E60" s="120">
        <v>15816</v>
      </c>
      <c r="F60" s="122"/>
      <c r="G60" s="120">
        <v>189800</v>
      </c>
      <c r="H60" s="8"/>
      <c r="J60" s="123"/>
    </row>
    <row r="61" spans="2:10" ht="15">
      <c r="B61" s="6"/>
      <c r="C61" s="129">
        <v>40787</v>
      </c>
      <c r="D61" s="122">
        <v>0.0775</v>
      </c>
      <c r="E61" s="120">
        <v>15816</v>
      </c>
      <c r="F61" s="122"/>
      <c r="G61" s="120">
        <v>189800</v>
      </c>
      <c r="H61" s="8"/>
      <c r="J61" s="123"/>
    </row>
    <row r="62" spans="2:10" ht="15">
      <c r="B62" s="6"/>
      <c r="C62" s="129">
        <v>40817</v>
      </c>
      <c r="D62" s="122">
        <v>0.0775</v>
      </c>
      <c r="E62" s="120">
        <v>15816</v>
      </c>
      <c r="F62" s="122"/>
      <c r="G62" s="120">
        <v>189800</v>
      </c>
      <c r="H62" s="8"/>
      <c r="J62" s="123"/>
    </row>
    <row r="63" spans="2:10" ht="15">
      <c r="B63" s="6"/>
      <c r="C63" s="129">
        <v>40848</v>
      </c>
      <c r="D63" s="122">
        <v>0.0775</v>
      </c>
      <c r="E63" s="120">
        <v>15816</v>
      </c>
      <c r="F63" s="122"/>
      <c r="G63" s="120">
        <v>189800</v>
      </c>
      <c r="H63" s="8"/>
      <c r="J63" s="123"/>
    </row>
    <row r="64" spans="2:10" ht="15">
      <c r="B64" s="6"/>
      <c r="C64" s="129">
        <v>40878</v>
      </c>
      <c r="D64" s="122">
        <v>0.0775</v>
      </c>
      <c r="E64" s="120">
        <v>15816</v>
      </c>
      <c r="F64" s="122"/>
      <c r="G64" s="120">
        <v>189800</v>
      </c>
      <c r="H64" s="8"/>
      <c r="J64" s="123"/>
    </row>
    <row r="65" spans="2:10" ht="15">
      <c r="B65" s="6"/>
      <c r="C65" s="136">
        <v>40909</v>
      </c>
      <c r="D65" s="119">
        <v>0.0825</v>
      </c>
      <c r="E65" s="120">
        <v>17100</v>
      </c>
      <c r="F65" s="119"/>
      <c r="G65" s="120">
        <v>205200</v>
      </c>
      <c r="H65" s="8"/>
      <c r="J65" s="123"/>
    </row>
    <row r="66" spans="2:10" ht="15">
      <c r="B66" s="6"/>
      <c r="C66" s="136">
        <v>40940</v>
      </c>
      <c r="D66" s="119">
        <v>0.0825</v>
      </c>
      <c r="E66" s="120">
        <v>17100</v>
      </c>
      <c r="F66" s="119"/>
      <c r="G66" s="120">
        <v>205200</v>
      </c>
      <c r="H66" s="8"/>
      <c r="J66" s="123"/>
    </row>
    <row r="67" spans="2:10" ht="15">
      <c r="B67" s="6"/>
      <c r="C67" s="136">
        <v>40969</v>
      </c>
      <c r="D67" s="119">
        <v>0.0825</v>
      </c>
      <c r="E67" s="120">
        <v>17100</v>
      </c>
      <c r="F67" s="119"/>
      <c r="G67" s="120">
        <v>205200</v>
      </c>
      <c r="H67" s="8"/>
      <c r="J67" s="123"/>
    </row>
    <row r="68" spans="2:10" ht="15">
      <c r="B68" s="6"/>
      <c r="C68" s="136">
        <v>41000</v>
      </c>
      <c r="D68" s="119">
        <v>0.0825</v>
      </c>
      <c r="E68" s="120">
        <v>17100</v>
      </c>
      <c r="F68" s="119"/>
      <c r="G68" s="120">
        <v>205200</v>
      </c>
      <c r="H68" s="8"/>
      <c r="J68" s="123"/>
    </row>
    <row r="69" spans="2:10" ht="15">
      <c r="B69" s="6"/>
      <c r="C69" s="136">
        <v>41030</v>
      </c>
      <c r="D69" s="119">
        <v>0.0825</v>
      </c>
      <c r="E69" s="120">
        <v>17100</v>
      </c>
      <c r="F69" s="119"/>
      <c r="G69" s="120">
        <v>205200</v>
      </c>
      <c r="H69" s="8"/>
      <c r="J69" s="123"/>
    </row>
    <row r="70" spans="2:10" ht="15">
      <c r="B70" s="6"/>
      <c r="C70" s="136">
        <v>41061</v>
      </c>
      <c r="D70" s="119">
        <v>0.0825</v>
      </c>
      <c r="E70" s="120">
        <v>17100</v>
      </c>
      <c r="F70" s="119"/>
      <c r="G70" s="120">
        <v>205200</v>
      </c>
      <c r="H70" s="8"/>
      <c r="J70" s="123"/>
    </row>
    <row r="71" spans="2:10" ht="15">
      <c r="B71" s="6"/>
      <c r="C71" s="136">
        <v>41091</v>
      </c>
      <c r="D71" s="119">
        <v>0.0825</v>
      </c>
      <c r="E71" s="120">
        <v>17100</v>
      </c>
      <c r="F71" s="119"/>
      <c r="G71" s="120">
        <v>205200</v>
      </c>
      <c r="H71" s="8"/>
      <c r="J71" s="123"/>
    </row>
    <row r="72" spans="2:10" ht="15">
      <c r="B72" s="6"/>
      <c r="C72" s="136">
        <v>41122</v>
      </c>
      <c r="D72" s="119">
        <v>0.0825</v>
      </c>
      <c r="E72" s="120">
        <v>17100</v>
      </c>
      <c r="F72" s="119"/>
      <c r="G72" s="120">
        <v>205200</v>
      </c>
      <c r="H72" s="8"/>
      <c r="J72" s="123"/>
    </row>
    <row r="73" spans="2:10" ht="15">
      <c r="B73" s="6"/>
      <c r="C73" s="136">
        <v>41153</v>
      </c>
      <c r="D73" s="119">
        <v>0.0825</v>
      </c>
      <c r="E73" s="120">
        <v>17100</v>
      </c>
      <c r="F73" s="119"/>
      <c r="G73" s="120">
        <v>205200</v>
      </c>
      <c r="H73" s="8"/>
      <c r="J73" s="123"/>
    </row>
    <row r="74" spans="2:10" ht="15">
      <c r="B74" s="6"/>
      <c r="C74" s="136">
        <v>41183</v>
      </c>
      <c r="D74" s="119">
        <v>0.0825</v>
      </c>
      <c r="E74" s="120">
        <v>17100</v>
      </c>
      <c r="F74" s="119"/>
      <c r="G74" s="120">
        <v>205200</v>
      </c>
      <c r="H74" s="8"/>
      <c r="J74" s="123"/>
    </row>
    <row r="75" spans="2:10" ht="15">
      <c r="B75" s="6"/>
      <c r="C75" s="136">
        <v>41214</v>
      </c>
      <c r="D75" s="119">
        <v>0.0825</v>
      </c>
      <c r="E75" s="120">
        <v>17100</v>
      </c>
      <c r="F75" s="119"/>
      <c r="G75" s="120">
        <v>205200</v>
      </c>
      <c r="H75" s="8"/>
      <c r="J75" s="123"/>
    </row>
    <row r="76" spans="2:10" ht="15">
      <c r="B76" s="6"/>
      <c r="C76" s="129">
        <v>41244</v>
      </c>
      <c r="D76" s="122">
        <v>0.0825</v>
      </c>
      <c r="E76" s="120">
        <v>17100</v>
      </c>
      <c r="F76" s="122"/>
      <c r="G76" s="120">
        <v>205200</v>
      </c>
      <c r="H76" s="8"/>
      <c r="J76" s="123"/>
    </row>
    <row r="77" spans="2:10" ht="15">
      <c r="B77" s="6"/>
      <c r="C77" s="129">
        <v>41275</v>
      </c>
      <c r="D77" s="122">
        <v>0.0825</v>
      </c>
      <c r="E77" s="120">
        <v>18500</v>
      </c>
      <c r="F77" s="122"/>
      <c r="G77" s="120">
        <v>222000</v>
      </c>
      <c r="H77" s="8"/>
      <c r="J77" s="123"/>
    </row>
    <row r="78" spans="2:10" ht="15">
      <c r="B78" s="6"/>
      <c r="C78" s="129">
        <v>41306</v>
      </c>
      <c r="D78" s="122">
        <v>0.0825</v>
      </c>
      <c r="E78" s="120">
        <v>18500</v>
      </c>
      <c r="F78" s="122"/>
      <c r="G78" s="120">
        <v>222000</v>
      </c>
      <c r="H78" s="8"/>
      <c r="J78" s="123"/>
    </row>
    <row r="79" spans="2:10" ht="15">
      <c r="B79" s="6"/>
      <c r="C79" s="129">
        <v>41334</v>
      </c>
      <c r="D79" s="122">
        <v>0.0825</v>
      </c>
      <c r="E79" s="120">
        <v>18500</v>
      </c>
      <c r="F79" s="122"/>
      <c r="G79" s="120">
        <v>222000</v>
      </c>
      <c r="H79" s="8"/>
      <c r="J79" s="123"/>
    </row>
    <row r="80" spans="2:10" ht="15">
      <c r="B80" s="6"/>
      <c r="C80" s="129">
        <v>41365</v>
      </c>
      <c r="D80" s="122">
        <v>0.0825</v>
      </c>
      <c r="E80" s="120">
        <v>18500</v>
      </c>
      <c r="F80" s="122"/>
      <c r="G80" s="120">
        <v>222000</v>
      </c>
      <c r="H80" s="8"/>
      <c r="J80" s="123"/>
    </row>
    <row r="81" spans="2:10" ht="15">
      <c r="B81" s="6"/>
      <c r="C81" s="129">
        <v>41395</v>
      </c>
      <c r="D81" s="122">
        <v>0.0825</v>
      </c>
      <c r="E81" s="120">
        <v>18500</v>
      </c>
      <c r="F81" s="122"/>
      <c r="G81" s="120">
        <v>222000</v>
      </c>
      <c r="H81" s="8"/>
      <c r="J81" s="123"/>
    </row>
    <row r="82" spans="2:10" ht="15">
      <c r="B82" s="6"/>
      <c r="C82" s="129">
        <v>41426</v>
      </c>
      <c r="D82" s="122">
        <v>0.0825</v>
      </c>
      <c r="E82" s="120">
        <v>18500</v>
      </c>
      <c r="F82" s="122"/>
      <c r="G82" s="120">
        <v>222000</v>
      </c>
      <c r="H82" s="8"/>
      <c r="J82" s="123"/>
    </row>
    <row r="83" spans="2:10" ht="15">
      <c r="B83" s="6"/>
      <c r="C83" s="129">
        <v>41456</v>
      </c>
      <c r="D83" s="122">
        <v>0.0825</v>
      </c>
      <c r="E83" s="120">
        <v>18500</v>
      </c>
      <c r="F83" s="122"/>
      <c r="G83" s="120">
        <v>222000</v>
      </c>
      <c r="H83" s="8"/>
      <c r="J83" s="123"/>
    </row>
    <row r="84" spans="2:10" ht="15">
      <c r="B84" s="6"/>
      <c r="C84" s="129">
        <v>41487</v>
      </c>
      <c r="D84" s="122">
        <v>0.0825</v>
      </c>
      <c r="E84" s="120">
        <v>18500</v>
      </c>
      <c r="F84" s="122"/>
      <c r="G84" s="120">
        <v>222000</v>
      </c>
      <c r="H84" s="8"/>
      <c r="J84" s="123"/>
    </row>
    <row r="85" spans="2:10" ht="15">
      <c r="B85" s="6"/>
      <c r="C85" s="129">
        <v>41518</v>
      </c>
      <c r="D85" s="122">
        <v>0.0825</v>
      </c>
      <c r="E85" s="120">
        <v>18500</v>
      </c>
      <c r="F85" s="122"/>
      <c r="G85" s="120">
        <v>222000</v>
      </c>
      <c r="H85" s="8"/>
      <c r="J85" s="123"/>
    </row>
    <row r="86" spans="2:10" ht="15">
      <c r="B86" s="6"/>
      <c r="C86" s="129">
        <v>41548</v>
      </c>
      <c r="D86" s="122">
        <v>0.0825</v>
      </c>
      <c r="E86" s="120">
        <v>18500</v>
      </c>
      <c r="F86" s="122"/>
      <c r="G86" s="120">
        <v>222000</v>
      </c>
      <c r="H86" s="8"/>
      <c r="J86" s="123"/>
    </row>
    <row r="87" spans="2:10" ht="15">
      <c r="B87" s="6"/>
      <c r="C87" s="129">
        <v>41579</v>
      </c>
      <c r="D87" s="122">
        <v>0.0825</v>
      </c>
      <c r="E87" s="120">
        <v>18500</v>
      </c>
      <c r="F87" s="122"/>
      <c r="G87" s="120">
        <v>222000</v>
      </c>
      <c r="H87" s="8"/>
      <c r="J87" s="123"/>
    </row>
    <row r="88" spans="2:10" ht="15">
      <c r="B88" s="6"/>
      <c r="C88" s="129">
        <v>41609</v>
      </c>
      <c r="D88" s="122">
        <v>0.0825</v>
      </c>
      <c r="E88" s="120">
        <v>18500</v>
      </c>
      <c r="F88" s="122"/>
      <c r="G88" s="120">
        <v>222000</v>
      </c>
      <c r="H88" s="8"/>
      <c r="J88" s="123"/>
    </row>
    <row r="89" spans="2:10" ht="15">
      <c r="B89" s="6"/>
      <c r="C89" s="129">
        <v>41640</v>
      </c>
      <c r="D89" s="122">
        <v>0.054</v>
      </c>
      <c r="E89" s="120">
        <v>19850</v>
      </c>
      <c r="F89" s="122">
        <v>0.074</v>
      </c>
      <c r="G89" s="120">
        <v>238200</v>
      </c>
      <c r="H89" s="8"/>
      <c r="J89" s="123"/>
    </row>
    <row r="90" spans="2:10" ht="15">
      <c r="B90" s="6"/>
      <c r="C90" s="129">
        <v>41671</v>
      </c>
      <c r="D90" s="122">
        <v>0.054</v>
      </c>
      <c r="E90" s="120">
        <v>19850</v>
      </c>
      <c r="F90" s="122">
        <v>0.074</v>
      </c>
      <c r="G90" s="120">
        <v>238200</v>
      </c>
      <c r="H90" s="8"/>
      <c r="J90" s="123"/>
    </row>
    <row r="91" spans="2:10" ht="15">
      <c r="B91" s="6"/>
      <c r="C91" s="129">
        <v>41699</v>
      </c>
      <c r="D91" s="122">
        <v>0.054</v>
      </c>
      <c r="E91" s="120">
        <v>19850</v>
      </c>
      <c r="F91" s="122">
        <v>0.074</v>
      </c>
      <c r="G91" s="120">
        <v>238200</v>
      </c>
      <c r="H91" s="8"/>
      <c r="J91" s="123"/>
    </row>
    <row r="92" spans="2:10" ht="15">
      <c r="B92" s="6"/>
      <c r="C92" s="129">
        <v>41730</v>
      </c>
      <c r="D92" s="122">
        <v>0.054</v>
      </c>
      <c r="E92" s="120">
        <v>19850</v>
      </c>
      <c r="F92" s="122">
        <v>0.074</v>
      </c>
      <c r="G92" s="120">
        <v>238200</v>
      </c>
      <c r="H92" s="8"/>
      <c r="J92" s="123"/>
    </row>
    <row r="93" spans="2:10" ht="15">
      <c r="B93" s="6"/>
      <c r="C93" s="129">
        <v>41760</v>
      </c>
      <c r="D93" s="122">
        <v>0.054</v>
      </c>
      <c r="E93" s="120">
        <v>19850</v>
      </c>
      <c r="F93" s="122">
        <v>0.074</v>
      </c>
      <c r="G93" s="120">
        <v>238200</v>
      </c>
      <c r="H93" s="8"/>
      <c r="J93" s="123"/>
    </row>
    <row r="94" spans="2:10" ht="15">
      <c r="B94" s="6"/>
      <c r="C94" s="129">
        <v>41791</v>
      </c>
      <c r="D94" s="122">
        <v>0.054</v>
      </c>
      <c r="E94" s="120">
        <v>19850</v>
      </c>
      <c r="F94" s="122">
        <v>0.074</v>
      </c>
      <c r="G94" s="120">
        <v>238200</v>
      </c>
      <c r="H94" s="8"/>
      <c r="J94" s="123"/>
    </row>
    <row r="95" spans="2:10" ht="15">
      <c r="B95" s="6"/>
      <c r="C95" s="129">
        <v>41821</v>
      </c>
      <c r="D95" s="122">
        <v>0.054</v>
      </c>
      <c r="E95" s="120">
        <v>19850</v>
      </c>
      <c r="F95" s="122">
        <v>0.074</v>
      </c>
      <c r="G95" s="120">
        <v>238200</v>
      </c>
      <c r="H95" s="8"/>
      <c r="J95" s="123"/>
    </row>
    <row r="96" spans="2:10" ht="15">
      <c r="B96" s="6"/>
      <c r="C96" s="129">
        <v>41852</v>
      </c>
      <c r="D96" s="122">
        <v>0.054</v>
      </c>
      <c r="E96" s="120">
        <v>19850</v>
      </c>
      <c r="F96" s="122">
        <v>0.074</v>
      </c>
      <c r="G96" s="120">
        <v>238200</v>
      </c>
      <c r="H96" s="8"/>
      <c r="J96" s="123"/>
    </row>
    <row r="97" spans="2:10" ht="15">
      <c r="B97" s="6"/>
      <c r="C97" s="129">
        <v>41883</v>
      </c>
      <c r="D97" s="122">
        <v>0.054</v>
      </c>
      <c r="E97" s="120">
        <v>19850</v>
      </c>
      <c r="F97" s="122">
        <v>0.074</v>
      </c>
      <c r="G97" s="120">
        <v>238200</v>
      </c>
      <c r="H97" s="8"/>
      <c r="J97" s="123"/>
    </row>
    <row r="98" spans="2:10" ht="15">
      <c r="B98" s="6"/>
      <c r="C98" s="129">
        <v>41913</v>
      </c>
      <c r="D98" s="122">
        <v>0.054</v>
      </c>
      <c r="E98" s="120">
        <v>19850</v>
      </c>
      <c r="F98" s="122">
        <v>0.074</v>
      </c>
      <c r="G98" s="120">
        <v>238200</v>
      </c>
      <c r="H98" s="8"/>
      <c r="J98" s="123"/>
    </row>
    <row r="99" spans="2:10" ht="15">
      <c r="B99" s="6"/>
      <c r="C99" s="129">
        <v>41944</v>
      </c>
      <c r="D99" s="122">
        <v>0.054</v>
      </c>
      <c r="E99" s="120">
        <v>19850</v>
      </c>
      <c r="F99" s="122">
        <v>0.074</v>
      </c>
      <c r="G99" s="120">
        <v>238200</v>
      </c>
      <c r="H99" s="8"/>
      <c r="J99" s="123"/>
    </row>
    <row r="100" spans="2:10" ht="15">
      <c r="B100" s="6"/>
      <c r="C100" s="129">
        <v>41974</v>
      </c>
      <c r="D100" s="122">
        <v>0.054</v>
      </c>
      <c r="E100" s="120">
        <v>19850</v>
      </c>
      <c r="F100" s="122">
        <v>0.074</v>
      </c>
      <c r="G100" s="120">
        <v>238200</v>
      </c>
      <c r="H100" s="8"/>
      <c r="J100" s="123"/>
    </row>
    <row r="101" spans="2:10" ht="15">
      <c r="B101" s="6"/>
      <c r="C101" s="129">
        <v>42005</v>
      </c>
      <c r="D101" s="122">
        <v>0.049</v>
      </c>
      <c r="E101" s="120">
        <v>21183</v>
      </c>
      <c r="F101" s="122">
        <v>0.067</v>
      </c>
      <c r="G101" s="120">
        <v>254200</v>
      </c>
      <c r="H101" s="8"/>
      <c r="J101" s="123"/>
    </row>
    <row r="102" spans="2:10" ht="15">
      <c r="B102" s="6"/>
      <c r="C102" s="129">
        <v>42036</v>
      </c>
      <c r="D102" s="122">
        <v>0.049</v>
      </c>
      <c r="E102" s="120">
        <v>21183</v>
      </c>
      <c r="F102" s="122">
        <v>0.067</v>
      </c>
      <c r="G102" s="120">
        <v>254200</v>
      </c>
      <c r="H102" s="8"/>
      <c r="J102" s="123"/>
    </row>
    <row r="103" spans="2:10" ht="15">
      <c r="B103" s="6"/>
      <c r="C103" s="129">
        <v>42064</v>
      </c>
      <c r="D103" s="122">
        <v>0.049</v>
      </c>
      <c r="E103" s="120">
        <v>21183</v>
      </c>
      <c r="F103" s="122">
        <v>0.067</v>
      </c>
      <c r="G103" s="120">
        <v>254200</v>
      </c>
      <c r="H103" s="8"/>
      <c r="J103" s="123"/>
    </row>
    <row r="104" spans="2:10" ht="15">
      <c r="B104" s="6"/>
      <c r="C104" s="129">
        <v>42095</v>
      </c>
      <c r="D104" s="122">
        <v>0.049</v>
      </c>
      <c r="E104" s="120">
        <v>21183</v>
      </c>
      <c r="F104" s="122">
        <v>0.067</v>
      </c>
      <c r="G104" s="120">
        <v>254200</v>
      </c>
      <c r="H104" s="8"/>
      <c r="J104" s="123"/>
    </row>
    <row r="105" spans="2:10" ht="15">
      <c r="B105" s="6"/>
      <c r="C105" s="129">
        <v>42125</v>
      </c>
      <c r="D105" s="122">
        <v>0.049</v>
      </c>
      <c r="E105" s="120">
        <v>21183</v>
      </c>
      <c r="F105" s="122">
        <v>0.067</v>
      </c>
      <c r="G105" s="120">
        <v>254200</v>
      </c>
      <c r="H105" s="8"/>
      <c r="J105" s="123"/>
    </row>
    <row r="106" spans="2:10" ht="15">
      <c r="B106" s="6"/>
      <c r="C106" s="129">
        <v>42156</v>
      </c>
      <c r="D106" s="122">
        <v>0.049</v>
      </c>
      <c r="E106" s="120">
        <v>21183</v>
      </c>
      <c r="F106" s="122">
        <v>0.067</v>
      </c>
      <c r="G106" s="120">
        <v>254200</v>
      </c>
      <c r="H106" s="8"/>
      <c r="J106" s="123"/>
    </row>
    <row r="107" spans="2:10" ht="15">
      <c r="B107" s="6"/>
      <c r="C107" s="129">
        <v>42186</v>
      </c>
      <c r="D107" s="122">
        <v>0.049</v>
      </c>
      <c r="E107" s="120">
        <v>21183</v>
      </c>
      <c r="F107" s="122">
        <v>0.067</v>
      </c>
      <c r="G107" s="120">
        <v>254200</v>
      </c>
      <c r="H107" s="8"/>
      <c r="J107" s="123"/>
    </row>
    <row r="108" spans="2:10" ht="15">
      <c r="B108" s="6"/>
      <c r="C108" s="129">
        <v>42217</v>
      </c>
      <c r="D108" s="122">
        <v>0.049</v>
      </c>
      <c r="E108" s="120">
        <v>21183</v>
      </c>
      <c r="F108" s="122">
        <v>0.067</v>
      </c>
      <c r="G108" s="120">
        <v>254200</v>
      </c>
      <c r="H108" s="8"/>
      <c r="J108" s="123"/>
    </row>
    <row r="109" spans="2:10" ht="15">
      <c r="B109" s="6"/>
      <c r="C109" s="129">
        <v>42248</v>
      </c>
      <c r="D109" s="122">
        <v>0.049</v>
      </c>
      <c r="E109" s="120">
        <v>21183</v>
      </c>
      <c r="F109" s="122">
        <v>0.067</v>
      </c>
      <c r="G109" s="120">
        <v>254200</v>
      </c>
      <c r="H109" s="8"/>
      <c r="J109" s="123"/>
    </row>
    <row r="110" spans="2:10" ht="15">
      <c r="B110" s="6"/>
      <c r="C110" s="129">
        <v>42278</v>
      </c>
      <c r="D110" s="122">
        <v>0.049</v>
      </c>
      <c r="E110" s="120">
        <v>21183</v>
      </c>
      <c r="F110" s="122">
        <v>0.067</v>
      </c>
      <c r="G110" s="120">
        <v>254200</v>
      </c>
      <c r="H110" s="8"/>
      <c r="J110" s="123"/>
    </row>
    <row r="111" spans="2:10" ht="15">
      <c r="B111" s="6"/>
      <c r="C111" s="129">
        <v>42309</v>
      </c>
      <c r="D111" s="122">
        <v>0.049</v>
      </c>
      <c r="E111" s="120">
        <v>21183</v>
      </c>
      <c r="F111" s="122">
        <v>0.067</v>
      </c>
      <c r="G111" s="120">
        <v>254200</v>
      </c>
      <c r="H111" s="8"/>
      <c r="J111" s="123"/>
    </row>
    <row r="112" spans="2:10" ht="15">
      <c r="B112" s="6"/>
      <c r="C112" s="129">
        <v>42339</v>
      </c>
      <c r="D112" s="122">
        <v>0.049</v>
      </c>
      <c r="E112" s="120">
        <v>21183</v>
      </c>
      <c r="F112" s="122">
        <v>0.067</v>
      </c>
      <c r="G112" s="120">
        <v>254200</v>
      </c>
      <c r="H112" s="8"/>
      <c r="J112" s="123"/>
    </row>
    <row r="113" spans="2:10" ht="15">
      <c r="B113" s="6"/>
      <c r="C113" s="129">
        <v>42370</v>
      </c>
      <c r="D113" s="122">
        <v>0.054</v>
      </c>
      <c r="E113" s="120">
        <v>22725</v>
      </c>
      <c r="F113" s="122">
        <v>0.073</v>
      </c>
      <c r="G113" s="120">
        <v>272700</v>
      </c>
      <c r="H113" s="8"/>
      <c r="J113" s="123"/>
    </row>
    <row r="114" spans="2:10" ht="15">
      <c r="B114" s="6"/>
      <c r="C114" s="129">
        <v>42401</v>
      </c>
      <c r="D114" s="122">
        <v>0.054</v>
      </c>
      <c r="E114" s="120">
        <v>22725</v>
      </c>
      <c r="F114" s="122">
        <v>0.073</v>
      </c>
      <c r="G114" s="120">
        <v>272700</v>
      </c>
      <c r="H114" s="8"/>
      <c r="J114" s="123"/>
    </row>
    <row r="115" spans="2:10" ht="15">
      <c r="B115" s="6"/>
      <c r="C115" s="129">
        <v>42430</v>
      </c>
      <c r="D115" s="122">
        <v>0.054</v>
      </c>
      <c r="E115" s="120">
        <v>22725</v>
      </c>
      <c r="F115" s="122">
        <v>0.073</v>
      </c>
      <c r="G115" s="120">
        <v>272700</v>
      </c>
      <c r="H115" s="8"/>
      <c r="J115" s="123"/>
    </row>
    <row r="116" spans="2:10" ht="15">
      <c r="B116" s="6"/>
      <c r="C116" s="129">
        <v>42461</v>
      </c>
      <c r="D116" s="122">
        <v>0.054</v>
      </c>
      <c r="E116" s="120">
        <v>22725</v>
      </c>
      <c r="F116" s="122">
        <v>0.073</v>
      </c>
      <c r="G116" s="120">
        <v>272700</v>
      </c>
      <c r="H116" s="8"/>
      <c r="J116" s="123"/>
    </row>
    <row r="117" spans="2:10" ht="15">
      <c r="B117" s="6"/>
      <c r="C117" s="129">
        <v>42491</v>
      </c>
      <c r="D117" s="122">
        <v>0.054</v>
      </c>
      <c r="E117" s="120">
        <v>22725</v>
      </c>
      <c r="F117" s="122">
        <v>0.073</v>
      </c>
      <c r="G117" s="120">
        <v>272700</v>
      </c>
      <c r="H117" s="8"/>
      <c r="J117" s="123"/>
    </row>
    <row r="118" spans="2:10" ht="15">
      <c r="B118" s="6"/>
      <c r="C118" s="129">
        <v>42522</v>
      </c>
      <c r="D118" s="122">
        <v>0.054</v>
      </c>
      <c r="E118" s="120">
        <v>22725</v>
      </c>
      <c r="F118" s="122">
        <v>0.073</v>
      </c>
      <c r="G118" s="120">
        <v>272700</v>
      </c>
      <c r="H118" s="8"/>
      <c r="J118" s="123"/>
    </row>
    <row r="119" spans="2:10" ht="15">
      <c r="B119" s="6"/>
      <c r="C119" s="129">
        <v>42552</v>
      </c>
      <c r="D119" s="122">
        <v>0.054</v>
      </c>
      <c r="E119" s="120">
        <v>22725</v>
      </c>
      <c r="F119" s="122">
        <v>0.073</v>
      </c>
      <c r="G119" s="120">
        <v>272700</v>
      </c>
      <c r="H119" s="8"/>
      <c r="J119" s="123"/>
    </row>
    <row r="120" spans="2:10" ht="15">
      <c r="B120" s="6"/>
      <c r="C120" s="129">
        <v>42583</v>
      </c>
      <c r="D120" s="122">
        <v>0.054</v>
      </c>
      <c r="E120" s="120">
        <v>22725</v>
      </c>
      <c r="F120" s="122">
        <v>0.073</v>
      </c>
      <c r="G120" s="120">
        <v>272700</v>
      </c>
      <c r="H120" s="8"/>
      <c r="J120" s="123"/>
    </row>
    <row r="121" spans="2:10" ht="15">
      <c r="B121" s="6"/>
      <c r="C121" s="129">
        <v>42614</v>
      </c>
      <c r="D121" s="122">
        <v>0.054</v>
      </c>
      <c r="E121" s="120">
        <v>22725</v>
      </c>
      <c r="F121" s="122">
        <v>0.073</v>
      </c>
      <c r="G121" s="120">
        <v>272700</v>
      </c>
      <c r="H121" s="8"/>
      <c r="J121" s="123"/>
    </row>
    <row r="122" spans="2:10" ht="15">
      <c r="B122" s="6"/>
      <c r="C122" s="129">
        <v>42644</v>
      </c>
      <c r="D122" s="122">
        <v>0.054</v>
      </c>
      <c r="E122" s="120">
        <v>22725</v>
      </c>
      <c r="F122" s="122">
        <v>0.073</v>
      </c>
      <c r="G122" s="120">
        <v>272700</v>
      </c>
      <c r="H122" s="8"/>
      <c r="J122" s="123"/>
    </row>
    <row r="123" spans="2:10" ht="15">
      <c r="B123" s="6"/>
      <c r="C123" s="129">
        <v>42675</v>
      </c>
      <c r="D123" s="122">
        <v>0.054</v>
      </c>
      <c r="E123" s="120">
        <v>22725</v>
      </c>
      <c r="F123" s="122">
        <v>0.073</v>
      </c>
      <c r="G123" s="120">
        <v>272700</v>
      </c>
      <c r="H123" s="8"/>
      <c r="J123" s="123"/>
    </row>
    <row r="124" spans="2:10" ht="15">
      <c r="B124" s="6"/>
      <c r="C124" s="129">
        <v>42705</v>
      </c>
      <c r="D124" s="122">
        <v>0.054</v>
      </c>
      <c r="E124" s="120">
        <v>22725</v>
      </c>
      <c r="F124" s="122">
        <v>0.073</v>
      </c>
      <c r="G124" s="120">
        <v>272700</v>
      </c>
      <c r="H124" s="8"/>
      <c r="J124" s="123"/>
    </row>
    <row r="125" spans="2:10" ht="15">
      <c r="B125" s="6"/>
      <c r="C125" s="129">
        <v>42736</v>
      </c>
      <c r="D125" s="122">
        <v>0.053</v>
      </c>
      <c r="E125" s="120">
        <v>24275</v>
      </c>
      <c r="F125" s="122">
        <v>0.068</v>
      </c>
      <c r="G125" s="120">
        <v>291300</v>
      </c>
      <c r="H125" s="8"/>
      <c r="J125" s="123"/>
    </row>
    <row r="126" spans="2:10" ht="15">
      <c r="B126" s="6"/>
      <c r="C126" s="129">
        <v>42767</v>
      </c>
      <c r="D126" s="122">
        <v>0.053</v>
      </c>
      <c r="E126" s="120">
        <v>24275</v>
      </c>
      <c r="F126" s="122">
        <v>0.068</v>
      </c>
      <c r="G126" s="120">
        <v>291300</v>
      </c>
      <c r="H126" s="8"/>
      <c r="J126" s="123"/>
    </row>
    <row r="127" spans="2:10" ht="15">
      <c r="B127" s="6"/>
      <c r="C127" s="129">
        <v>42795</v>
      </c>
      <c r="D127" s="122">
        <v>0.053</v>
      </c>
      <c r="E127" s="120">
        <v>24275</v>
      </c>
      <c r="F127" s="122">
        <v>0.068</v>
      </c>
      <c r="G127" s="120">
        <v>291300</v>
      </c>
      <c r="H127" s="8"/>
      <c r="J127" s="123"/>
    </row>
    <row r="128" spans="2:10" ht="15">
      <c r="B128" s="6"/>
      <c r="C128" s="129">
        <v>42826</v>
      </c>
      <c r="D128" s="122">
        <v>0.053</v>
      </c>
      <c r="E128" s="120">
        <v>24275</v>
      </c>
      <c r="F128" s="122">
        <v>0.068</v>
      </c>
      <c r="G128" s="120">
        <v>291300</v>
      </c>
      <c r="H128" s="8"/>
      <c r="J128" s="123"/>
    </row>
    <row r="129" spans="2:10" ht="15">
      <c r="B129" s="6"/>
      <c r="C129" s="129">
        <v>42856</v>
      </c>
      <c r="D129" s="122">
        <v>0.053</v>
      </c>
      <c r="E129" s="120">
        <v>24275</v>
      </c>
      <c r="F129" s="122">
        <v>0.068</v>
      </c>
      <c r="G129" s="120">
        <v>291300</v>
      </c>
      <c r="H129" s="8"/>
      <c r="J129" s="123"/>
    </row>
    <row r="130" spans="2:10" ht="15">
      <c r="B130" s="6"/>
      <c r="C130" s="129">
        <v>42887</v>
      </c>
      <c r="D130" s="122">
        <v>0.053</v>
      </c>
      <c r="E130" s="120">
        <v>24275</v>
      </c>
      <c r="F130" s="122">
        <v>0.068</v>
      </c>
      <c r="G130" s="120">
        <v>291300</v>
      </c>
      <c r="H130" s="8"/>
      <c r="J130" s="123"/>
    </row>
    <row r="131" spans="2:10" ht="15">
      <c r="B131" s="6"/>
      <c r="C131" s="129">
        <v>42917</v>
      </c>
      <c r="D131" s="122">
        <v>0.053</v>
      </c>
      <c r="E131" s="120">
        <v>24275</v>
      </c>
      <c r="F131" s="122">
        <v>0.068</v>
      </c>
      <c r="G131" s="120">
        <v>291300</v>
      </c>
      <c r="H131" s="8"/>
      <c r="J131" s="123"/>
    </row>
    <row r="132" spans="2:10" ht="15">
      <c r="B132" s="6"/>
      <c r="C132" s="129">
        <v>42948</v>
      </c>
      <c r="D132" s="122">
        <v>0.053</v>
      </c>
      <c r="E132" s="120">
        <v>24275</v>
      </c>
      <c r="F132" s="122">
        <v>0.068</v>
      </c>
      <c r="G132" s="120">
        <v>291300</v>
      </c>
      <c r="H132" s="8"/>
      <c r="J132" s="123"/>
    </row>
    <row r="133" spans="2:10" ht="15">
      <c r="B133" s="6"/>
      <c r="C133" s="129">
        <v>42979</v>
      </c>
      <c r="D133" s="122">
        <v>0.053</v>
      </c>
      <c r="E133" s="120">
        <v>24275</v>
      </c>
      <c r="F133" s="122">
        <v>0.068</v>
      </c>
      <c r="G133" s="120">
        <v>291300</v>
      </c>
      <c r="H133" s="8"/>
      <c r="J133" s="123"/>
    </row>
    <row r="134" spans="2:10" ht="15">
      <c r="B134" s="6"/>
      <c r="C134" s="129">
        <v>43009</v>
      </c>
      <c r="D134" s="122">
        <v>0.053</v>
      </c>
      <c r="E134" s="120">
        <v>24275</v>
      </c>
      <c r="F134" s="122">
        <v>0.068</v>
      </c>
      <c r="G134" s="120">
        <v>291300</v>
      </c>
      <c r="H134" s="8"/>
      <c r="J134" s="123"/>
    </row>
    <row r="135" spans="2:10" ht="15">
      <c r="B135" s="6"/>
      <c r="C135" s="129">
        <v>43040</v>
      </c>
      <c r="D135" s="122">
        <v>0.053</v>
      </c>
      <c r="E135" s="120">
        <v>24275</v>
      </c>
      <c r="F135" s="122">
        <v>0.068</v>
      </c>
      <c r="G135" s="120">
        <v>291300</v>
      </c>
      <c r="H135" s="8"/>
      <c r="J135" s="123"/>
    </row>
    <row r="136" spans="2:10" ht="15">
      <c r="B136" s="6"/>
      <c r="C136" s="129">
        <v>43070</v>
      </c>
      <c r="D136" s="122">
        <v>0.053</v>
      </c>
      <c r="E136" s="120">
        <v>24275</v>
      </c>
      <c r="F136" s="122">
        <v>0.068</v>
      </c>
      <c r="G136" s="120">
        <v>291300</v>
      </c>
      <c r="H136" s="8"/>
      <c r="J136" s="123"/>
    </row>
    <row r="137" spans="2:10" ht="15">
      <c r="B137" s="6"/>
      <c r="C137" s="129">
        <v>43101</v>
      </c>
      <c r="D137" s="122">
        <v>0.051</v>
      </c>
      <c r="E137" s="120">
        <v>25825</v>
      </c>
      <c r="F137" s="122">
        <v>0.064</v>
      </c>
      <c r="G137" s="120">
        <v>309900</v>
      </c>
      <c r="H137" s="8"/>
      <c r="J137" s="123"/>
    </row>
    <row r="138" spans="2:10" ht="15">
      <c r="B138" s="6"/>
      <c r="C138" s="129">
        <v>43132</v>
      </c>
      <c r="D138" s="122">
        <v>0.051</v>
      </c>
      <c r="E138" s="120">
        <v>25825</v>
      </c>
      <c r="F138" s="122">
        <v>0.064</v>
      </c>
      <c r="G138" s="120">
        <v>309900</v>
      </c>
      <c r="H138" s="8"/>
      <c r="J138" s="123"/>
    </row>
    <row r="139" spans="2:10" ht="15">
      <c r="B139" s="6"/>
      <c r="C139" s="129">
        <v>43160</v>
      </c>
      <c r="D139" s="122">
        <v>0.051</v>
      </c>
      <c r="E139" s="120">
        <v>25825</v>
      </c>
      <c r="F139" s="122">
        <v>0.064</v>
      </c>
      <c r="G139" s="120">
        <v>309900</v>
      </c>
      <c r="H139" s="8"/>
      <c r="J139" s="123"/>
    </row>
    <row r="140" spans="2:10" ht="15">
      <c r="B140" s="6"/>
      <c r="C140" s="129">
        <v>43191</v>
      </c>
      <c r="D140" s="122">
        <v>0.051</v>
      </c>
      <c r="E140" s="120">
        <v>25825</v>
      </c>
      <c r="F140" s="122">
        <v>0.064</v>
      </c>
      <c r="G140" s="120">
        <v>309900</v>
      </c>
      <c r="H140" s="8"/>
      <c r="J140" s="123"/>
    </row>
    <row r="141" spans="2:10" ht="15">
      <c r="B141" s="6"/>
      <c r="C141" s="129">
        <v>43221</v>
      </c>
      <c r="D141" s="122">
        <v>0.051</v>
      </c>
      <c r="E141" s="120">
        <v>25825</v>
      </c>
      <c r="F141" s="122">
        <v>0.064</v>
      </c>
      <c r="G141" s="120">
        <v>309900</v>
      </c>
      <c r="H141" s="8"/>
      <c r="J141" s="123"/>
    </row>
    <row r="142" spans="2:10" ht="15">
      <c r="B142" s="6"/>
      <c r="C142" s="129">
        <v>43252</v>
      </c>
      <c r="D142" s="122">
        <v>0.051</v>
      </c>
      <c r="E142" s="120">
        <v>25825</v>
      </c>
      <c r="F142" s="122">
        <v>0.064</v>
      </c>
      <c r="G142" s="120">
        <v>309900</v>
      </c>
      <c r="H142" s="8"/>
      <c r="J142" s="123"/>
    </row>
    <row r="143" spans="2:10" ht="15">
      <c r="B143" s="6"/>
      <c r="C143" s="129">
        <v>43282</v>
      </c>
      <c r="D143" s="122">
        <v>0.051</v>
      </c>
      <c r="E143" s="120">
        <v>25825</v>
      </c>
      <c r="F143" s="122">
        <v>0.064</v>
      </c>
      <c r="G143" s="120">
        <v>309900</v>
      </c>
      <c r="H143" s="8"/>
      <c r="J143" s="123"/>
    </row>
    <row r="144" spans="2:10" ht="15">
      <c r="B144" s="6"/>
      <c r="C144" s="129">
        <v>43313</v>
      </c>
      <c r="D144" s="122">
        <v>0.051</v>
      </c>
      <c r="E144" s="120">
        <v>25825</v>
      </c>
      <c r="F144" s="122">
        <v>0.064</v>
      </c>
      <c r="G144" s="120">
        <v>309900</v>
      </c>
      <c r="H144" s="8"/>
      <c r="J144" s="123"/>
    </row>
    <row r="145" spans="2:10" ht="15">
      <c r="B145" s="6"/>
      <c r="C145" s="129">
        <v>43344</v>
      </c>
      <c r="D145" s="122">
        <v>0.051</v>
      </c>
      <c r="E145" s="120">
        <v>25825</v>
      </c>
      <c r="F145" s="122">
        <v>0.064</v>
      </c>
      <c r="G145" s="120">
        <v>309900</v>
      </c>
      <c r="H145" s="8"/>
      <c r="J145" s="123"/>
    </row>
    <row r="146" spans="2:10" ht="15">
      <c r="B146" s="6"/>
      <c r="C146" s="129">
        <v>43374</v>
      </c>
      <c r="D146" s="122">
        <v>0.051</v>
      </c>
      <c r="E146" s="120">
        <v>25825</v>
      </c>
      <c r="F146" s="122">
        <v>0.064</v>
      </c>
      <c r="G146" s="120">
        <v>309900</v>
      </c>
      <c r="H146" s="8"/>
      <c r="J146" s="123"/>
    </row>
    <row r="147" spans="2:10" ht="15">
      <c r="B147" s="6"/>
      <c r="C147" s="129">
        <v>43405</v>
      </c>
      <c r="D147" s="122">
        <v>0.051</v>
      </c>
      <c r="E147" s="120">
        <v>25825</v>
      </c>
      <c r="F147" s="122">
        <v>0.064</v>
      </c>
      <c r="G147" s="120">
        <v>309900</v>
      </c>
      <c r="H147" s="8"/>
      <c r="J147" s="123"/>
    </row>
    <row r="148" spans="2:10" ht="15">
      <c r="B148" s="6"/>
      <c r="C148" s="129">
        <v>43435</v>
      </c>
      <c r="D148" s="122">
        <v>0.051</v>
      </c>
      <c r="E148" s="120">
        <v>25825</v>
      </c>
      <c r="F148" s="122">
        <v>0.064</v>
      </c>
      <c r="G148" s="120">
        <v>309900</v>
      </c>
      <c r="H148" s="8"/>
      <c r="J148" s="123"/>
    </row>
    <row r="149" spans="2:10" ht="15">
      <c r="B149" s="6"/>
      <c r="C149" s="129">
        <v>43466</v>
      </c>
      <c r="D149" s="122">
        <v>0.047</v>
      </c>
      <c r="E149" s="120">
        <v>27191</v>
      </c>
      <c r="F149" s="122">
        <v>0.053</v>
      </c>
      <c r="G149" s="120">
        <v>326300</v>
      </c>
      <c r="H149" s="8"/>
      <c r="J149" s="123"/>
    </row>
    <row r="150" spans="2:10" ht="15">
      <c r="B150" s="6"/>
      <c r="C150" s="129">
        <v>43497</v>
      </c>
      <c r="D150" s="122">
        <v>0.047</v>
      </c>
      <c r="E150" s="120">
        <v>27191</v>
      </c>
      <c r="F150" s="122">
        <v>0.053</v>
      </c>
      <c r="G150" s="120">
        <v>326300</v>
      </c>
      <c r="H150" s="8"/>
      <c r="J150" s="123"/>
    </row>
    <row r="151" spans="2:10" ht="15">
      <c r="B151" s="6"/>
      <c r="C151" s="129">
        <v>43525</v>
      </c>
      <c r="D151" s="122">
        <v>0.047</v>
      </c>
      <c r="E151" s="120">
        <v>27191</v>
      </c>
      <c r="F151" s="122">
        <v>0.053</v>
      </c>
      <c r="G151" s="120">
        <v>326300</v>
      </c>
      <c r="H151" s="8"/>
      <c r="J151" s="123"/>
    </row>
    <row r="152" spans="2:10" ht="15">
      <c r="B152" s="6"/>
      <c r="C152" s="129">
        <v>43556</v>
      </c>
      <c r="D152" s="122">
        <v>0.047</v>
      </c>
      <c r="E152" s="120">
        <v>27191</v>
      </c>
      <c r="F152" s="122">
        <v>0.053</v>
      </c>
      <c r="G152" s="120">
        <v>326300</v>
      </c>
      <c r="H152" s="8"/>
      <c r="J152" s="123"/>
    </row>
    <row r="153" spans="2:10" ht="15">
      <c r="B153" s="6"/>
      <c r="C153" s="129">
        <v>43586</v>
      </c>
      <c r="D153" s="122">
        <v>0.047</v>
      </c>
      <c r="E153" s="120">
        <v>27191</v>
      </c>
      <c r="F153" s="122">
        <v>0.053</v>
      </c>
      <c r="G153" s="120">
        <v>326300</v>
      </c>
      <c r="H153" s="8"/>
      <c r="J153" s="123"/>
    </row>
    <row r="154" spans="2:10" ht="15">
      <c r="B154" s="6"/>
      <c r="C154" s="129">
        <v>43617</v>
      </c>
      <c r="D154" s="122">
        <v>0.047</v>
      </c>
      <c r="E154" s="120">
        <v>27191</v>
      </c>
      <c r="F154" s="122">
        <v>0.053</v>
      </c>
      <c r="G154" s="120">
        <v>326300</v>
      </c>
      <c r="H154" s="8"/>
      <c r="J154" s="123"/>
    </row>
    <row r="155" spans="2:10" ht="15">
      <c r="B155" s="6"/>
      <c r="C155" s="129">
        <v>43647</v>
      </c>
      <c r="D155" s="122">
        <v>0.047</v>
      </c>
      <c r="E155" s="120">
        <v>27191</v>
      </c>
      <c r="F155" s="122">
        <v>0.053</v>
      </c>
      <c r="G155" s="120">
        <v>326300</v>
      </c>
      <c r="H155" s="8"/>
      <c r="J155" s="123"/>
    </row>
    <row r="156" spans="2:10" ht="15">
      <c r="B156" s="6"/>
      <c r="C156" s="129">
        <v>43678</v>
      </c>
      <c r="D156" s="122">
        <v>0.047</v>
      </c>
      <c r="E156" s="120">
        <v>27191</v>
      </c>
      <c r="F156" s="122">
        <v>0.053</v>
      </c>
      <c r="G156" s="120">
        <v>326300</v>
      </c>
      <c r="H156" s="8"/>
      <c r="J156" s="123"/>
    </row>
    <row r="157" spans="2:10" ht="15">
      <c r="B157" s="6"/>
      <c r="C157" s="129">
        <v>43709</v>
      </c>
      <c r="D157" s="122">
        <v>0.047</v>
      </c>
      <c r="E157" s="120">
        <v>27191</v>
      </c>
      <c r="F157" s="122">
        <v>0.053</v>
      </c>
      <c r="G157" s="120">
        <v>326300</v>
      </c>
      <c r="H157" s="8"/>
      <c r="J157" s="123"/>
    </row>
    <row r="158" spans="2:10" ht="15">
      <c r="B158" s="6"/>
      <c r="C158" s="129">
        <v>43739</v>
      </c>
      <c r="D158" s="122">
        <v>0.047</v>
      </c>
      <c r="E158" s="120">
        <v>27191</v>
      </c>
      <c r="F158" s="122">
        <v>0.053</v>
      </c>
      <c r="G158" s="120">
        <v>326300</v>
      </c>
      <c r="H158" s="8"/>
      <c r="J158" s="123"/>
    </row>
    <row r="159" spans="2:10" ht="15">
      <c r="B159" s="6"/>
      <c r="C159" s="129">
        <v>43770</v>
      </c>
      <c r="D159" s="122">
        <v>0.047</v>
      </c>
      <c r="E159" s="120">
        <v>27191</v>
      </c>
      <c r="F159" s="122">
        <v>0.053</v>
      </c>
      <c r="G159" s="120">
        <v>326300</v>
      </c>
      <c r="H159" s="8"/>
      <c r="J159" s="123"/>
    </row>
    <row r="160" spans="2:10" ht="15">
      <c r="B160" s="6"/>
      <c r="C160" s="129">
        <v>43800</v>
      </c>
      <c r="D160" s="122">
        <v>0.047</v>
      </c>
      <c r="E160" s="120">
        <v>27191</v>
      </c>
      <c r="F160" s="122">
        <v>0.053</v>
      </c>
      <c r="G160" s="120">
        <v>326300</v>
      </c>
      <c r="H160" s="8"/>
      <c r="J160" s="123"/>
    </row>
    <row r="161" spans="2:10" ht="15">
      <c r="B161" s="6"/>
      <c r="C161" s="129">
        <v>43831</v>
      </c>
      <c r="D161" s="122">
        <v>0.043</v>
      </c>
      <c r="E161" s="120">
        <v>28441</v>
      </c>
      <c r="F161" s="122">
        <v>0.046</v>
      </c>
      <c r="G161" s="120">
        <v>341300</v>
      </c>
      <c r="H161" s="8"/>
      <c r="J161" s="123"/>
    </row>
    <row r="162" spans="2:10" ht="15">
      <c r="B162" s="6"/>
      <c r="C162" s="129">
        <v>43862</v>
      </c>
      <c r="D162" s="122">
        <v>0.043</v>
      </c>
      <c r="E162" s="120">
        <v>28441</v>
      </c>
      <c r="F162" s="122">
        <v>0.046</v>
      </c>
      <c r="G162" s="120">
        <v>341300</v>
      </c>
      <c r="H162" s="8"/>
      <c r="J162" s="123"/>
    </row>
    <row r="163" spans="2:10" ht="15">
      <c r="B163" s="6"/>
      <c r="C163" s="129">
        <v>43891</v>
      </c>
      <c r="D163" s="122">
        <v>0.043</v>
      </c>
      <c r="E163" s="120">
        <v>28441</v>
      </c>
      <c r="F163" s="122">
        <v>0.046</v>
      </c>
      <c r="G163" s="120">
        <v>341300</v>
      </c>
      <c r="H163" s="8"/>
      <c r="J163" s="123"/>
    </row>
    <row r="164" spans="2:10" ht="15">
      <c r="B164" s="6"/>
      <c r="C164" s="129">
        <v>43922</v>
      </c>
      <c r="D164" s="122">
        <v>0.043</v>
      </c>
      <c r="E164" s="120">
        <v>28441</v>
      </c>
      <c r="F164" s="122">
        <v>0.046</v>
      </c>
      <c r="G164" s="120">
        <v>341300</v>
      </c>
      <c r="H164" s="8"/>
      <c r="J164" s="123"/>
    </row>
    <row r="165" spans="2:10" ht="15">
      <c r="B165" s="6"/>
      <c r="C165" s="129">
        <v>43952</v>
      </c>
      <c r="D165" s="122">
        <v>0.043</v>
      </c>
      <c r="E165" s="120">
        <v>28441</v>
      </c>
      <c r="F165" s="122">
        <v>0.046</v>
      </c>
      <c r="G165" s="120">
        <v>341300</v>
      </c>
      <c r="H165" s="8"/>
      <c r="J165" s="123"/>
    </row>
    <row r="166" spans="2:10" ht="15">
      <c r="B166" s="6"/>
      <c r="C166" s="129">
        <v>43983</v>
      </c>
      <c r="D166" s="122">
        <v>0.043</v>
      </c>
      <c r="E166" s="120">
        <v>28441</v>
      </c>
      <c r="F166" s="122">
        <v>0.046</v>
      </c>
      <c r="G166" s="120">
        <v>341300</v>
      </c>
      <c r="H166" s="8"/>
      <c r="J166" s="123"/>
    </row>
    <row r="167" spans="2:10" ht="15">
      <c r="B167" s="6"/>
      <c r="C167" s="129">
        <v>44013</v>
      </c>
      <c r="D167" s="122">
        <v>0.043</v>
      </c>
      <c r="E167" s="120">
        <v>28441</v>
      </c>
      <c r="F167" s="122">
        <v>0.046</v>
      </c>
      <c r="G167" s="120">
        <v>341300</v>
      </c>
      <c r="H167" s="8"/>
      <c r="J167" s="123"/>
    </row>
    <row r="168" spans="2:10" ht="15">
      <c r="B168" s="6"/>
      <c r="C168" s="129">
        <v>44044</v>
      </c>
      <c r="D168" s="122">
        <v>0.043</v>
      </c>
      <c r="E168" s="120">
        <v>28441</v>
      </c>
      <c r="F168" s="122">
        <v>0.046</v>
      </c>
      <c r="G168" s="120">
        <v>341300</v>
      </c>
      <c r="H168" s="8"/>
      <c r="J168" s="123"/>
    </row>
    <row r="169" spans="2:10" ht="15">
      <c r="B169" s="6"/>
      <c r="C169" s="129">
        <v>44075</v>
      </c>
      <c r="D169" s="122">
        <v>0.043</v>
      </c>
      <c r="E169" s="120">
        <v>28441</v>
      </c>
      <c r="F169" s="122">
        <v>0.046</v>
      </c>
      <c r="G169" s="120">
        <v>341300</v>
      </c>
      <c r="H169" s="8"/>
      <c r="J169" s="123"/>
    </row>
    <row r="170" spans="2:10" ht="15">
      <c r="B170" s="6"/>
      <c r="C170" s="129">
        <v>44105</v>
      </c>
      <c r="D170" s="122">
        <v>0.043</v>
      </c>
      <c r="E170" s="120">
        <v>28441</v>
      </c>
      <c r="F170" s="122">
        <v>0.046</v>
      </c>
      <c r="G170" s="120">
        <v>341300</v>
      </c>
      <c r="H170" s="8"/>
      <c r="J170" s="123"/>
    </row>
    <row r="171" spans="2:10" ht="15">
      <c r="B171" s="6"/>
      <c r="C171" s="129">
        <v>44136</v>
      </c>
      <c r="D171" s="122">
        <v>0.043</v>
      </c>
      <c r="E171" s="120">
        <v>28441</v>
      </c>
      <c r="F171" s="122">
        <v>0.046</v>
      </c>
      <c r="G171" s="120">
        <v>341300</v>
      </c>
      <c r="H171" s="8"/>
      <c r="J171" s="123"/>
    </row>
    <row r="172" spans="2:10" ht="15">
      <c r="B172" s="6"/>
      <c r="C172" s="129">
        <v>44166</v>
      </c>
      <c r="D172" s="122">
        <v>0.043</v>
      </c>
      <c r="E172" s="120">
        <v>28441</v>
      </c>
      <c r="F172" s="122">
        <v>0.046</v>
      </c>
      <c r="G172" s="120">
        <v>341300</v>
      </c>
      <c r="H172" s="8"/>
      <c r="J172" s="123"/>
    </row>
    <row r="173" spans="2:10" ht="15">
      <c r="B173" s="6"/>
      <c r="C173" s="129">
        <v>44197</v>
      </c>
      <c r="D173" s="122">
        <v>0.039</v>
      </c>
      <c r="E173" s="120">
        <v>29550</v>
      </c>
      <c r="F173" s="122">
        <v>0.039</v>
      </c>
      <c r="G173" s="120">
        <v>354600</v>
      </c>
      <c r="H173" s="8"/>
      <c r="J173" s="123"/>
    </row>
    <row r="174" spans="2:10" ht="15">
      <c r="B174" s="6"/>
      <c r="C174" s="129">
        <v>44228</v>
      </c>
      <c r="D174" s="122">
        <v>0.039</v>
      </c>
      <c r="E174" s="120">
        <v>29550</v>
      </c>
      <c r="F174" s="122">
        <v>0.039</v>
      </c>
      <c r="G174" s="120">
        <v>354600</v>
      </c>
      <c r="H174" s="8"/>
      <c r="J174" s="123"/>
    </row>
    <row r="175" spans="2:10" ht="15">
      <c r="B175" s="6"/>
      <c r="C175" s="129">
        <v>44256</v>
      </c>
      <c r="D175" s="122">
        <v>0.039</v>
      </c>
      <c r="E175" s="120">
        <v>29550</v>
      </c>
      <c r="F175" s="122">
        <v>0.039</v>
      </c>
      <c r="G175" s="120">
        <v>354600</v>
      </c>
      <c r="H175" s="8"/>
      <c r="J175" s="123"/>
    </row>
    <row r="176" spans="2:10" ht="15">
      <c r="B176" s="6"/>
      <c r="C176" s="129">
        <v>44287</v>
      </c>
      <c r="D176" s="122">
        <v>0.039</v>
      </c>
      <c r="E176" s="120">
        <v>29550</v>
      </c>
      <c r="F176" s="122">
        <v>0.039</v>
      </c>
      <c r="G176" s="120">
        <v>354600</v>
      </c>
      <c r="H176" s="8"/>
      <c r="J176" s="123"/>
    </row>
    <row r="177" spans="2:10" ht="15">
      <c r="B177" s="6"/>
      <c r="C177" s="129">
        <v>44317</v>
      </c>
      <c r="D177" s="122">
        <v>0.039</v>
      </c>
      <c r="E177" s="120">
        <v>29550</v>
      </c>
      <c r="F177" s="122">
        <v>0.039</v>
      </c>
      <c r="G177" s="120">
        <v>354600</v>
      </c>
      <c r="H177" s="8"/>
      <c r="J177" s="123"/>
    </row>
    <row r="178" spans="2:10" ht="15">
      <c r="B178" s="6"/>
      <c r="C178" s="129">
        <v>44348</v>
      </c>
      <c r="D178" s="122">
        <v>0.039</v>
      </c>
      <c r="E178" s="120">
        <v>29550</v>
      </c>
      <c r="F178" s="122">
        <v>0.039</v>
      </c>
      <c r="G178" s="120">
        <v>354600</v>
      </c>
      <c r="H178" s="8"/>
      <c r="J178" s="123"/>
    </row>
    <row r="179" spans="2:10" ht="15">
      <c r="B179" s="6"/>
      <c r="C179" s="129">
        <v>44378</v>
      </c>
      <c r="D179" s="122">
        <v>0.039</v>
      </c>
      <c r="E179" s="120">
        <v>29550</v>
      </c>
      <c r="F179" s="122">
        <v>0.039</v>
      </c>
      <c r="G179" s="120">
        <v>354600</v>
      </c>
      <c r="H179" s="8"/>
      <c r="J179" s="123"/>
    </row>
    <row r="180" spans="2:10" ht="15">
      <c r="B180" s="6"/>
      <c r="C180" s="129">
        <v>44409</v>
      </c>
      <c r="D180" s="122">
        <v>0.039</v>
      </c>
      <c r="E180" s="120">
        <v>29550</v>
      </c>
      <c r="F180" s="122">
        <v>0.039</v>
      </c>
      <c r="G180" s="120">
        <v>354600</v>
      </c>
      <c r="H180" s="8"/>
      <c r="J180" s="123"/>
    </row>
    <row r="181" spans="2:10" ht="15">
      <c r="B181" s="6"/>
      <c r="C181" s="129">
        <v>44440</v>
      </c>
      <c r="D181" s="122">
        <v>0.039</v>
      </c>
      <c r="E181" s="120">
        <v>29550</v>
      </c>
      <c r="F181" s="122">
        <v>0.039</v>
      </c>
      <c r="G181" s="120">
        <v>354600</v>
      </c>
      <c r="H181" s="8"/>
      <c r="J181" s="123"/>
    </row>
    <row r="182" spans="2:10" ht="15">
      <c r="B182" s="6"/>
      <c r="C182" s="129">
        <v>44470</v>
      </c>
      <c r="D182" s="122">
        <v>0.039</v>
      </c>
      <c r="E182" s="120">
        <v>29550</v>
      </c>
      <c r="F182" s="122">
        <v>0.039</v>
      </c>
      <c r="G182" s="120">
        <v>354600</v>
      </c>
      <c r="H182" s="8"/>
      <c r="J182" s="123"/>
    </row>
    <row r="183" spans="2:10" ht="15">
      <c r="B183" s="6"/>
      <c r="C183" s="129">
        <v>44501</v>
      </c>
      <c r="D183" s="122">
        <v>0.039</v>
      </c>
      <c r="E183" s="120">
        <v>29550</v>
      </c>
      <c r="F183" s="122">
        <v>0.039</v>
      </c>
      <c r="G183" s="120">
        <v>354600</v>
      </c>
      <c r="H183" s="8"/>
      <c r="J183" s="123"/>
    </row>
    <row r="184" spans="2:10" ht="15">
      <c r="B184" s="6"/>
      <c r="C184" s="129">
        <v>44531</v>
      </c>
      <c r="D184" s="122">
        <v>0.039</v>
      </c>
      <c r="E184" s="120">
        <v>29550</v>
      </c>
      <c r="F184" s="122">
        <v>0.039</v>
      </c>
      <c r="G184" s="120">
        <v>354600</v>
      </c>
      <c r="H184" s="8"/>
      <c r="J184" s="123"/>
    </row>
    <row r="185" spans="2:10" ht="15">
      <c r="B185" s="6"/>
      <c r="C185" s="129">
        <v>44562</v>
      </c>
      <c r="D185" s="122">
        <v>0.041</v>
      </c>
      <c r="E185" s="120">
        <v>30708</v>
      </c>
      <c r="F185" s="122">
        <v>0.039</v>
      </c>
      <c r="G185" s="120">
        <v>368500</v>
      </c>
      <c r="H185" s="8"/>
      <c r="J185" s="123"/>
    </row>
    <row r="186" spans="2:10" ht="15">
      <c r="B186" s="6"/>
      <c r="C186" s="129">
        <v>44593</v>
      </c>
      <c r="D186" s="122">
        <v>0.041</v>
      </c>
      <c r="E186" s="120">
        <v>30708</v>
      </c>
      <c r="F186" s="122">
        <v>0.039</v>
      </c>
      <c r="G186" s="120">
        <v>368500</v>
      </c>
      <c r="H186" s="8"/>
      <c r="J186" s="123"/>
    </row>
    <row r="187" spans="2:10" ht="15">
      <c r="B187" s="6"/>
      <c r="C187" s="129">
        <v>44621</v>
      </c>
      <c r="D187" s="122">
        <v>0.041</v>
      </c>
      <c r="E187" s="120">
        <v>30708</v>
      </c>
      <c r="F187" s="122">
        <v>0.039</v>
      </c>
      <c r="G187" s="120">
        <v>368500</v>
      </c>
      <c r="H187" s="8"/>
      <c r="J187" s="123"/>
    </row>
    <row r="188" spans="2:10" ht="15">
      <c r="B188" s="6"/>
      <c r="C188" s="129">
        <v>44652</v>
      </c>
      <c r="D188" s="122">
        <v>0.041</v>
      </c>
      <c r="E188" s="120">
        <v>30708</v>
      </c>
      <c r="F188" s="122">
        <v>0.039</v>
      </c>
      <c r="G188" s="120">
        <v>368500</v>
      </c>
      <c r="H188" s="8"/>
      <c r="J188" s="123"/>
    </row>
    <row r="189" spans="2:10" ht="15">
      <c r="B189" s="6"/>
      <c r="C189" s="129">
        <v>44682</v>
      </c>
      <c r="D189" s="122">
        <v>0.041</v>
      </c>
      <c r="E189" s="120">
        <v>30708</v>
      </c>
      <c r="F189" s="122">
        <v>0.039</v>
      </c>
      <c r="G189" s="120">
        <v>368500</v>
      </c>
      <c r="H189" s="8"/>
      <c r="J189" s="123"/>
    </row>
    <row r="190" spans="2:10" ht="15">
      <c r="B190" s="6"/>
      <c r="C190" s="129">
        <v>44713</v>
      </c>
      <c r="D190" s="122">
        <v>0.041</v>
      </c>
      <c r="E190" s="120">
        <v>30708</v>
      </c>
      <c r="F190" s="122">
        <v>0.039</v>
      </c>
      <c r="G190" s="120">
        <v>368500</v>
      </c>
      <c r="H190" s="8"/>
      <c r="J190" s="123"/>
    </row>
    <row r="191" spans="2:10" ht="15">
      <c r="B191" s="6"/>
      <c r="C191" s="129">
        <v>44743</v>
      </c>
      <c r="D191" s="122">
        <v>0.041</v>
      </c>
      <c r="E191" s="120">
        <v>30708</v>
      </c>
      <c r="F191" s="122">
        <v>0.039</v>
      </c>
      <c r="G191" s="120">
        <v>368500</v>
      </c>
      <c r="H191" s="8"/>
      <c r="J191" s="123"/>
    </row>
    <row r="192" spans="2:10" ht="15">
      <c r="B192" s="6"/>
      <c r="C192" s="129">
        <v>44774</v>
      </c>
      <c r="D192" s="122">
        <v>0.041</v>
      </c>
      <c r="E192" s="120">
        <v>30708</v>
      </c>
      <c r="F192" s="122">
        <v>0.039</v>
      </c>
      <c r="G192" s="120">
        <v>368500</v>
      </c>
      <c r="H192" s="8"/>
      <c r="J192" s="123"/>
    </row>
    <row r="193" spans="2:10" ht="15">
      <c r="B193" s="6"/>
      <c r="C193" s="129">
        <v>44805</v>
      </c>
      <c r="D193" s="122">
        <v>0.041</v>
      </c>
      <c r="E193" s="120">
        <v>30708</v>
      </c>
      <c r="F193" s="122">
        <v>0.039</v>
      </c>
      <c r="G193" s="120">
        <v>368500</v>
      </c>
      <c r="H193" s="8"/>
      <c r="J193" s="123"/>
    </row>
    <row r="194" spans="2:10" ht="15">
      <c r="B194" s="6"/>
      <c r="C194" s="129">
        <v>44835</v>
      </c>
      <c r="D194" s="122">
        <v>0.041</v>
      </c>
      <c r="E194" s="120">
        <v>30708</v>
      </c>
      <c r="F194" s="122">
        <v>0.039</v>
      </c>
      <c r="G194" s="120">
        <v>368500</v>
      </c>
      <c r="H194" s="8"/>
      <c r="J194" s="123"/>
    </row>
    <row r="195" spans="2:10" ht="15">
      <c r="B195" s="6"/>
      <c r="C195" s="129">
        <v>44866</v>
      </c>
      <c r="D195" s="122">
        <v>0.041</v>
      </c>
      <c r="E195" s="120">
        <v>30708</v>
      </c>
      <c r="F195" s="122">
        <v>0.039</v>
      </c>
      <c r="G195" s="120">
        <v>368500</v>
      </c>
      <c r="H195" s="8"/>
      <c r="J195" s="123"/>
    </row>
    <row r="196" spans="2:10" ht="15">
      <c r="B196" s="6"/>
      <c r="C196" s="129">
        <v>44896</v>
      </c>
      <c r="D196" s="122">
        <v>0.041</v>
      </c>
      <c r="E196" s="120">
        <v>30708</v>
      </c>
      <c r="F196" s="122">
        <v>0.039</v>
      </c>
      <c r="G196" s="120">
        <v>368500</v>
      </c>
      <c r="H196" s="8"/>
      <c r="J196" s="123"/>
    </row>
    <row r="197" spans="2:10" ht="15">
      <c r="B197" s="6"/>
      <c r="C197" s="129">
        <v>44927</v>
      </c>
      <c r="D197" s="122">
        <v>0.038</v>
      </c>
      <c r="E197" s="120">
        <v>31900</v>
      </c>
      <c r="F197" s="122">
        <v>0.039</v>
      </c>
      <c r="G197" s="120">
        <v>382800</v>
      </c>
      <c r="H197" s="8"/>
      <c r="J197" s="123"/>
    </row>
    <row r="198" spans="2:10" ht="15">
      <c r="B198" s="6"/>
      <c r="C198" s="129">
        <v>44958</v>
      </c>
      <c r="D198" s="122">
        <v>0.038</v>
      </c>
      <c r="E198" s="120">
        <v>31900</v>
      </c>
      <c r="F198" s="122">
        <v>0.039</v>
      </c>
      <c r="G198" s="120">
        <v>382800</v>
      </c>
      <c r="H198" s="8"/>
      <c r="J198" s="123"/>
    </row>
    <row r="199" spans="2:10" ht="15">
      <c r="B199" s="6"/>
      <c r="C199" s="129">
        <v>44986</v>
      </c>
      <c r="D199" s="122">
        <v>0.038</v>
      </c>
      <c r="E199" s="120">
        <v>31900</v>
      </c>
      <c r="F199" s="122">
        <v>0.039</v>
      </c>
      <c r="G199" s="120">
        <v>382800</v>
      </c>
      <c r="H199" s="8"/>
      <c r="J199" s="123"/>
    </row>
    <row r="200" spans="2:10" ht="15">
      <c r="B200" s="6"/>
      <c r="C200" s="129">
        <v>45017</v>
      </c>
      <c r="D200" s="122">
        <v>0.038</v>
      </c>
      <c r="E200" s="120">
        <v>31900</v>
      </c>
      <c r="F200" s="122">
        <v>0.039</v>
      </c>
      <c r="G200" s="120">
        <v>382800</v>
      </c>
      <c r="H200" s="8"/>
      <c r="J200" s="123"/>
    </row>
    <row r="201" spans="2:10" ht="15">
      <c r="B201" s="6"/>
      <c r="C201" s="129">
        <v>45047</v>
      </c>
      <c r="D201" s="122">
        <v>0.038</v>
      </c>
      <c r="E201" s="120">
        <v>31900</v>
      </c>
      <c r="F201" s="122">
        <v>0.039</v>
      </c>
      <c r="G201" s="120">
        <v>382800</v>
      </c>
      <c r="H201" s="8"/>
      <c r="J201" s="123"/>
    </row>
    <row r="202" spans="2:10" ht="15">
      <c r="B202" s="6"/>
      <c r="C202" s="129">
        <v>45078</v>
      </c>
      <c r="D202" s="122">
        <v>0.038</v>
      </c>
      <c r="E202" s="120">
        <v>31900</v>
      </c>
      <c r="F202" s="122">
        <v>0.039</v>
      </c>
      <c r="G202" s="120">
        <v>382800</v>
      </c>
      <c r="H202" s="8"/>
      <c r="J202" s="123"/>
    </row>
    <row r="203" spans="2:10" ht="15">
      <c r="B203" s="6"/>
      <c r="C203" s="129">
        <v>45108</v>
      </c>
      <c r="D203" s="122">
        <v>0.038</v>
      </c>
      <c r="E203" s="120">
        <v>31900</v>
      </c>
      <c r="F203" s="122">
        <v>0.039</v>
      </c>
      <c r="G203" s="120">
        <v>382800</v>
      </c>
      <c r="H203" s="8"/>
      <c r="J203" s="123"/>
    </row>
    <row r="204" spans="2:10" ht="15">
      <c r="B204" s="6"/>
      <c r="C204" s="129">
        <v>45139</v>
      </c>
      <c r="D204" s="122">
        <v>0.038</v>
      </c>
      <c r="E204" s="120">
        <v>31900</v>
      </c>
      <c r="F204" s="122">
        <v>0.039</v>
      </c>
      <c r="G204" s="120">
        <v>382800</v>
      </c>
      <c r="H204" s="8"/>
      <c r="J204" s="123"/>
    </row>
    <row r="205" spans="2:10" ht="15">
      <c r="B205" s="6"/>
      <c r="C205" s="129">
        <v>45170</v>
      </c>
      <c r="D205" s="122">
        <v>0.038</v>
      </c>
      <c r="E205" s="120">
        <v>31900</v>
      </c>
      <c r="F205" s="122">
        <v>0.039</v>
      </c>
      <c r="G205" s="120">
        <v>382800</v>
      </c>
      <c r="H205" s="8"/>
      <c r="J205" s="123"/>
    </row>
    <row r="206" spans="2:10" ht="15">
      <c r="B206" s="6"/>
      <c r="C206" s="129">
        <v>45200</v>
      </c>
      <c r="D206" s="122">
        <v>0.038</v>
      </c>
      <c r="E206" s="120">
        <v>31900</v>
      </c>
      <c r="F206" s="122">
        <v>0.039</v>
      </c>
      <c r="G206" s="120">
        <v>382800</v>
      </c>
      <c r="H206" s="8"/>
      <c r="J206" s="123"/>
    </row>
    <row r="207" spans="2:10" ht="15">
      <c r="B207" s="6"/>
      <c r="C207" s="129">
        <v>45231</v>
      </c>
      <c r="D207" s="122">
        <v>0.038</v>
      </c>
      <c r="E207" s="120">
        <v>31900</v>
      </c>
      <c r="F207" s="122">
        <v>0.039</v>
      </c>
      <c r="G207" s="120">
        <v>382800</v>
      </c>
      <c r="H207" s="8"/>
      <c r="J207" s="123"/>
    </row>
    <row r="208" spans="2:10" ht="15">
      <c r="B208" s="6"/>
      <c r="C208" s="129">
        <v>45261</v>
      </c>
      <c r="D208" s="122">
        <v>0.038</v>
      </c>
      <c r="E208" s="120">
        <v>31900</v>
      </c>
      <c r="F208" s="122">
        <v>0.039</v>
      </c>
      <c r="G208" s="120">
        <v>382800</v>
      </c>
      <c r="H208" s="8"/>
      <c r="J208" s="123"/>
    </row>
    <row r="209" spans="2:10" ht="15">
      <c r="B209" s="6"/>
      <c r="C209" s="129">
        <v>45292</v>
      </c>
      <c r="D209" s="122">
        <v>0.034</v>
      </c>
      <c r="E209" s="120">
        <v>33150</v>
      </c>
      <c r="F209" s="122">
        <v>0.039</v>
      </c>
      <c r="G209" s="120">
        <v>397800</v>
      </c>
      <c r="H209" s="8"/>
      <c r="J209" s="123"/>
    </row>
    <row r="210" spans="2:10" ht="15">
      <c r="B210" s="6"/>
      <c r="C210" s="129">
        <v>45323</v>
      </c>
      <c r="D210" s="122">
        <v>0.034</v>
      </c>
      <c r="E210" s="120">
        <v>33150</v>
      </c>
      <c r="F210" s="122">
        <v>0.039</v>
      </c>
      <c r="G210" s="120">
        <v>397800</v>
      </c>
      <c r="H210" s="8"/>
      <c r="J210" s="123"/>
    </row>
    <row r="211" spans="2:10" ht="15">
      <c r="B211" s="6"/>
      <c r="C211" s="129">
        <v>45352</v>
      </c>
      <c r="D211" s="122">
        <v>0.034</v>
      </c>
      <c r="E211" s="120">
        <v>33150</v>
      </c>
      <c r="F211" s="122">
        <v>0.039</v>
      </c>
      <c r="G211" s="120">
        <v>397800</v>
      </c>
      <c r="H211" s="8"/>
      <c r="J211" s="123"/>
    </row>
    <row r="212" spans="2:10" ht="15">
      <c r="B212" s="6"/>
      <c r="C212" s="129">
        <v>45383</v>
      </c>
      <c r="D212" s="122">
        <v>0.034</v>
      </c>
      <c r="E212" s="120">
        <v>33150</v>
      </c>
      <c r="F212" s="122">
        <v>0.039</v>
      </c>
      <c r="G212" s="120">
        <v>397800</v>
      </c>
      <c r="H212" s="8"/>
      <c r="J212" s="123"/>
    </row>
    <row r="213" spans="2:10" ht="15">
      <c r="B213" s="6"/>
      <c r="C213" s="129">
        <v>45413</v>
      </c>
      <c r="D213" s="122">
        <v>0.034</v>
      </c>
      <c r="E213" s="120">
        <v>33150</v>
      </c>
      <c r="F213" s="122">
        <v>0.039</v>
      </c>
      <c r="G213" s="120">
        <v>397800</v>
      </c>
      <c r="H213" s="8"/>
      <c r="J213" s="123"/>
    </row>
    <row r="214" spans="2:10" ht="15">
      <c r="B214" s="6"/>
      <c r="C214" s="129">
        <v>45444</v>
      </c>
      <c r="D214" s="122">
        <v>0.034</v>
      </c>
      <c r="E214" s="120">
        <v>33150</v>
      </c>
      <c r="F214" s="122">
        <v>0.039</v>
      </c>
      <c r="G214" s="120">
        <v>397800</v>
      </c>
      <c r="H214" s="8"/>
      <c r="J214" s="123"/>
    </row>
    <row r="215" spans="2:10" ht="15">
      <c r="B215" s="6"/>
      <c r="C215" s="129">
        <v>45474</v>
      </c>
      <c r="D215" s="122">
        <v>0.034</v>
      </c>
      <c r="E215" s="120">
        <v>33150</v>
      </c>
      <c r="F215" s="122">
        <v>0.039</v>
      </c>
      <c r="G215" s="120">
        <v>397800</v>
      </c>
      <c r="H215" s="8"/>
      <c r="J215" s="123"/>
    </row>
    <row r="216" spans="2:10" ht="15">
      <c r="B216" s="6"/>
      <c r="C216" s="129">
        <v>45505</v>
      </c>
      <c r="D216" s="122">
        <v>0.034</v>
      </c>
      <c r="E216" s="120">
        <v>33150</v>
      </c>
      <c r="F216" s="122">
        <v>0.039</v>
      </c>
      <c r="G216" s="120">
        <v>397800</v>
      </c>
      <c r="H216" s="8"/>
      <c r="J216" s="123"/>
    </row>
    <row r="217" spans="2:10" ht="15">
      <c r="B217" s="6"/>
      <c r="C217" s="129">
        <v>45536</v>
      </c>
      <c r="D217" s="122">
        <v>0.034</v>
      </c>
      <c r="E217" s="120">
        <v>33150</v>
      </c>
      <c r="F217" s="122">
        <v>0.039</v>
      </c>
      <c r="G217" s="120">
        <v>397800</v>
      </c>
      <c r="H217" s="8"/>
      <c r="J217" s="123"/>
    </row>
    <row r="218" spans="2:10" ht="15">
      <c r="B218" s="6"/>
      <c r="C218" s="129">
        <v>45566</v>
      </c>
      <c r="D218" s="122">
        <v>0.034</v>
      </c>
      <c r="E218" s="120">
        <v>33150</v>
      </c>
      <c r="F218" s="122">
        <v>0.039</v>
      </c>
      <c r="G218" s="120">
        <v>397800</v>
      </c>
      <c r="H218" s="8"/>
      <c r="J218" s="123"/>
    </row>
    <row r="219" spans="2:10" ht="15">
      <c r="B219" s="6"/>
      <c r="C219" s="129">
        <v>45597</v>
      </c>
      <c r="D219" s="122">
        <v>0.034</v>
      </c>
      <c r="E219" s="120">
        <v>33150</v>
      </c>
      <c r="F219" s="122">
        <v>0.039</v>
      </c>
      <c r="G219" s="120">
        <v>397800</v>
      </c>
      <c r="H219" s="8"/>
      <c r="J219" s="123"/>
    </row>
    <row r="220" spans="2:10" ht="15">
      <c r="B220" s="6"/>
      <c r="C220" s="129">
        <v>45627</v>
      </c>
      <c r="D220" s="122">
        <v>0.034</v>
      </c>
      <c r="E220" s="120">
        <v>33150</v>
      </c>
      <c r="F220" s="122">
        <v>0.039</v>
      </c>
      <c r="G220" s="120">
        <v>397800</v>
      </c>
      <c r="H220" s="8"/>
      <c r="J220" s="123"/>
    </row>
    <row r="221" spans="2:10" ht="15">
      <c r="B221" s="6"/>
      <c r="C221" s="129">
        <v>45658</v>
      </c>
      <c r="D221" s="122">
        <v>0.032</v>
      </c>
      <c r="E221" s="120">
        <v>34441</v>
      </c>
      <c r="F221" s="122">
        <v>0.039</v>
      </c>
      <c r="G221" s="120">
        <v>413300</v>
      </c>
      <c r="H221" s="8"/>
      <c r="J221" s="123"/>
    </row>
    <row r="222" spans="2:10" ht="15">
      <c r="B222" s="6"/>
      <c r="C222" s="129">
        <v>45689</v>
      </c>
      <c r="D222" s="122">
        <v>0.032</v>
      </c>
      <c r="E222" s="120">
        <v>34441</v>
      </c>
      <c r="F222" s="122">
        <v>0.039</v>
      </c>
      <c r="G222" s="120">
        <v>413300</v>
      </c>
      <c r="H222" s="8"/>
      <c r="J222" s="123"/>
    </row>
    <row r="223" spans="2:10" ht="15">
      <c r="B223" s="6"/>
      <c r="C223" s="129">
        <v>45717</v>
      </c>
      <c r="D223" s="122">
        <v>0.032</v>
      </c>
      <c r="E223" s="120">
        <v>34441</v>
      </c>
      <c r="F223" s="122">
        <v>0.039</v>
      </c>
      <c r="G223" s="120">
        <v>413300</v>
      </c>
      <c r="H223" s="8"/>
      <c r="J223" s="123"/>
    </row>
    <row r="224" spans="2:10" ht="15">
      <c r="B224" s="6"/>
      <c r="C224" s="129">
        <v>45748</v>
      </c>
      <c r="D224" s="122">
        <v>0.032</v>
      </c>
      <c r="E224" s="120">
        <v>34441</v>
      </c>
      <c r="F224" s="122">
        <v>0.039</v>
      </c>
      <c r="G224" s="120">
        <v>413300</v>
      </c>
      <c r="H224" s="8"/>
      <c r="J224" s="123"/>
    </row>
    <row r="225" spans="2:10" ht="15">
      <c r="B225" s="6"/>
      <c r="C225" s="129">
        <v>45778</v>
      </c>
      <c r="D225" s="122">
        <v>0.032</v>
      </c>
      <c r="E225" s="120">
        <v>34441</v>
      </c>
      <c r="F225" s="122">
        <v>0.039</v>
      </c>
      <c r="G225" s="120">
        <v>413300</v>
      </c>
      <c r="H225" s="8"/>
      <c r="J225" s="123"/>
    </row>
    <row r="226" spans="2:10" ht="15">
      <c r="B226" s="6"/>
      <c r="C226" s="129">
        <v>45809</v>
      </c>
      <c r="D226" s="122">
        <v>0.032</v>
      </c>
      <c r="E226" s="120">
        <v>34441</v>
      </c>
      <c r="F226" s="122">
        <v>0.039</v>
      </c>
      <c r="G226" s="120">
        <v>413300</v>
      </c>
      <c r="H226" s="8"/>
      <c r="J226" s="123"/>
    </row>
    <row r="227" spans="2:10" ht="15">
      <c r="B227" s="6"/>
      <c r="C227" s="129">
        <v>45839</v>
      </c>
      <c r="D227" s="122">
        <v>0.032</v>
      </c>
      <c r="E227" s="120">
        <v>34441</v>
      </c>
      <c r="F227" s="122">
        <v>0.039</v>
      </c>
      <c r="G227" s="120">
        <v>413300</v>
      </c>
      <c r="H227" s="8"/>
      <c r="J227" s="123"/>
    </row>
    <row r="228" spans="2:10" ht="15">
      <c r="B228" s="6"/>
      <c r="C228" s="129">
        <v>45870</v>
      </c>
      <c r="D228" s="122">
        <v>0.032</v>
      </c>
      <c r="E228" s="120">
        <v>34441</v>
      </c>
      <c r="F228" s="122">
        <v>0.039</v>
      </c>
      <c r="G228" s="120">
        <v>413300</v>
      </c>
      <c r="H228" s="8"/>
      <c r="J228" s="123"/>
    </row>
    <row r="229" spans="2:10" ht="15">
      <c r="B229" s="6"/>
      <c r="C229" s="129">
        <v>45901</v>
      </c>
      <c r="D229" s="122">
        <v>0.032</v>
      </c>
      <c r="E229" s="120">
        <v>34441</v>
      </c>
      <c r="F229" s="122">
        <v>0.039</v>
      </c>
      <c r="G229" s="120">
        <v>413300</v>
      </c>
      <c r="H229" s="8"/>
      <c r="J229" s="123"/>
    </row>
    <row r="230" spans="2:10" ht="15">
      <c r="B230" s="6"/>
      <c r="C230" s="129">
        <v>45931</v>
      </c>
      <c r="D230" s="122">
        <v>0.032</v>
      </c>
      <c r="E230" s="120">
        <v>34441</v>
      </c>
      <c r="F230" s="122">
        <v>0.039</v>
      </c>
      <c r="G230" s="120">
        <v>413300</v>
      </c>
      <c r="H230" s="8"/>
      <c r="J230" s="123"/>
    </row>
    <row r="231" spans="2:10" ht="15">
      <c r="B231" s="6"/>
      <c r="C231" s="129">
        <v>45962</v>
      </c>
      <c r="D231" s="122">
        <v>0.032</v>
      </c>
      <c r="E231" s="120">
        <v>34441</v>
      </c>
      <c r="F231" s="122">
        <v>0.039</v>
      </c>
      <c r="G231" s="120">
        <v>413300</v>
      </c>
      <c r="H231" s="8"/>
      <c r="J231" s="123"/>
    </row>
    <row r="232" spans="2:10" ht="15">
      <c r="B232" s="6"/>
      <c r="C232" s="129">
        <v>45992</v>
      </c>
      <c r="D232" s="122">
        <v>0.032</v>
      </c>
      <c r="E232" s="120">
        <v>34441</v>
      </c>
      <c r="F232" s="122">
        <v>0.039</v>
      </c>
      <c r="G232" s="120">
        <v>413300</v>
      </c>
      <c r="H232" s="8"/>
      <c r="J232" s="123"/>
    </row>
    <row r="233" spans="2:10" ht="15">
      <c r="B233" s="6"/>
      <c r="C233" s="129">
        <v>46023</v>
      </c>
      <c r="D233" s="122">
        <v>0.029</v>
      </c>
      <c r="E233" s="120">
        <v>35233</v>
      </c>
      <c r="F233" s="122">
        <v>0.023</v>
      </c>
      <c r="G233" s="120">
        <v>422800</v>
      </c>
      <c r="H233" s="8"/>
      <c r="J233" s="123"/>
    </row>
    <row r="234" spans="2:10" ht="15">
      <c r="B234" s="6"/>
      <c r="C234" s="129">
        <v>46054</v>
      </c>
      <c r="D234" s="122">
        <v>0.029</v>
      </c>
      <c r="E234" s="120">
        <v>35233</v>
      </c>
      <c r="F234" s="122">
        <v>0.023</v>
      </c>
      <c r="G234" s="120">
        <v>422800</v>
      </c>
      <c r="H234" s="8"/>
      <c r="J234" s="123"/>
    </row>
    <row r="235" spans="2:10" ht="15">
      <c r="B235" s="6"/>
      <c r="C235" s="129">
        <v>46082</v>
      </c>
      <c r="D235" s="122">
        <v>0.029</v>
      </c>
      <c r="E235" s="120">
        <v>35233</v>
      </c>
      <c r="F235" s="122">
        <v>0.023</v>
      </c>
      <c r="G235" s="120">
        <v>422800</v>
      </c>
      <c r="H235" s="8"/>
      <c r="J235" s="123"/>
    </row>
    <row r="236" spans="2:10" ht="15">
      <c r="B236" s="6"/>
      <c r="C236" s="129">
        <v>46113</v>
      </c>
      <c r="D236" s="122">
        <v>0.029</v>
      </c>
      <c r="E236" s="120">
        <v>35233</v>
      </c>
      <c r="F236" s="122">
        <v>0.023</v>
      </c>
      <c r="G236" s="120">
        <v>422800</v>
      </c>
      <c r="H236" s="8"/>
      <c r="J236" s="123"/>
    </row>
    <row r="237" spans="2:10" ht="15">
      <c r="B237" s="6"/>
      <c r="C237" s="129">
        <v>46143</v>
      </c>
      <c r="D237" s="122">
        <v>0.029</v>
      </c>
      <c r="E237" s="120">
        <v>35233</v>
      </c>
      <c r="F237" s="122">
        <v>0.023</v>
      </c>
      <c r="G237" s="120">
        <v>422800</v>
      </c>
      <c r="H237" s="8"/>
      <c r="J237" s="123"/>
    </row>
    <row r="238" spans="2:10" ht="15">
      <c r="B238" s="6"/>
      <c r="C238" s="129">
        <v>46174</v>
      </c>
      <c r="D238" s="122">
        <v>0.029</v>
      </c>
      <c r="E238" s="120">
        <v>35233</v>
      </c>
      <c r="F238" s="122">
        <v>0.023</v>
      </c>
      <c r="G238" s="120">
        <v>422800</v>
      </c>
      <c r="H238" s="8"/>
      <c r="J238" s="123"/>
    </row>
    <row r="239" spans="2:10" ht="15">
      <c r="B239" s="6"/>
      <c r="C239" s="129">
        <v>46204</v>
      </c>
      <c r="D239" s="122">
        <v>0.029</v>
      </c>
      <c r="E239" s="120">
        <v>35233</v>
      </c>
      <c r="F239" s="122">
        <v>0.023</v>
      </c>
      <c r="G239" s="120">
        <v>422800</v>
      </c>
      <c r="H239" s="8"/>
      <c r="J239" s="123"/>
    </row>
    <row r="240" spans="2:10" ht="15">
      <c r="B240" s="6"/>
      <c r="C240" s="129">
        <v>46235</v>
      </c>
      <c r="D240" s="122">
        <v>0.029</v>
      </c>
      <c r="E240" s="120">
        <v>35233</v>
      </c>
      <c r="F240" s="122">
        <v>0.023</v>
      </c>
      <c r="G240" s="120">
        <v>422800</v>
      </c>
      <c r="H240" s="8"/>
      <c r="J240" s="123"/>
    </row>
    <row r="241" spans="2:10" ht="15">
      <c r="B241" s="6"/>
      <c r="C241" s="129">
        <v>46266</v>
      </c>
      <c r="D241" s="122">
        <v>0.029</v>
      </c>
      <c r="E241" s="120">
        <v>35233</v>
      </c>
      <c r="F241" s="122">
        <v>0.023</v>
      </c>
      <c r="G241" s="120">
        <v>422800</v>
      </c>
      <c r="H241" s="8"/>
      <c r="J241" s="123"/>
    </row>
    <row r="242" spans="2:10" ht="15">
      <c r="B242" s="6"/>
      <c r="C242" s="129">
        <v>46296</v>
      </c>
      <c r="D242" s="122">
        <v>0.029</v>
      </c>
      <c r="E242" s="120">
        <v>35233</v>
      </c>
      <c r="F242" s="122">
        <v>0.023</v>
      </c>
      <c r="G242" s="120">
        <v>422800</v>
      </c>
      <c r="H242" s="8"/>
      <c r="J242" s="123"/>
    </row>
    <row r="243" spans="2:10" ht="15">
      <c r="B243" s="6"/>
      <c r="C243" s="129">
        <v>46327</v>
      </c>
      <c r="D243" s="122">
        <v>0.029</v>
      </c>
      <c r="E243" s="120">
        <v>35233</v>
      </c>
      <c r="F243" s="122">
        <v>0.023</v>
      </c>
      <c r="G243" s="120">
        <v>422800</v>
      </c>
      <c r="H243" s="8"/>
      <c r="J243" s="123"/>
    </row>
    <row r="244" spans="2:10" ht="15">
      <c r="B244" s="6"/>
      <c r="C244" s="129">
        <v>46357</v>
      </c>
      <c r="D244" s="122">
        <v>0.029</v>
      </c>
      <c r="E244" s="120">
        <v>35233</v>
      </c>
      <c r="F244" s="122">
        <v>0.023</v>
      </c>
      <c r="G244" s="120">
        <v>422800</v>
      </c>
      <c r="H244" s="8"/>
      <c r="J244" s="123"/>
    </row>
    <row r="245" spans="2:10" ht="15">
      <c r="B245" s="6"/>
      <c r="C245" s="129">
        <v>46388</v>
      </c>
      <c r="D245" s="122">
        <v>0.028</v>
      </c>
      <c r="E245" s="120">
        <v>36041</v>
      </c>
      <c r="F245" s="122">
        <v>0.023</v>
      </c>
      <c r="G245" s="120">
        <v>432500</v>
      </c>
      <c r="H245" s="8"/>
      <c r="J245" s="123"/>
    </row>
    <row r="246" spans="2:10" ht="15">
      <c r="B246" s="6"/>
      <c r="C246" s="129">
        <v>46419</v>
      </c>
      <c r="D246" s="122">
        <v>0.028</v>
      </c>
      <c r="E246" s="120">
        <v>36041</v>
      </c>
      <c r="F246" s="122">
        <v>0.023</v>
      </c>
      <c r="G246" s="120">
        <v>432500</v>
      </c>
      <c r="H246" s="8"/>
      <c r="J246" s="123"/>
    </row>
    <row r="247" spans="2:10" ht="15">
      <c r="B247" s="6"/>
      <c r="C247" s="129">
        <v>46447</v>
      </c>
      <c r="D247" s="122">
        <v>0.028</v>
      </c>
      <c r="E247" s="120">
        <v>36041</v>
      </c>
      <c r="F247" s="122">
        <v>0.023</v>
      </c>
      <c r="G247" s="120">
        <v>432500</v>
      </c>
      <c r="H247" s="8"/>
      <c r="J247" s="123"/>
    </row>
    <row r="248" spans="2:10" ht="15">
      <c r="B248" s="6"/>
      <c r="C248" s="129">
        <v>46478</v>
      </c>
      <c r="D248" s="122">
        <v>0.028</v>
      </c>
      <c r="E248" s="120">
        <v>36041</v>
      </c>
      <c r="F248" s="122">
        <v>0.023</v>
      </c>
      <c r="G248" s="120">
        <v>432500</v>
      </c>
      <c r="H248" s="8"/>
      <c r="J248" s="123"/>
    </row>
    <row r="249" spans="2:10" ht="15">
      <c r="B249" s="6"/>
      <c r="C249" s="129">
        <v>46508</v>
      </c>
      <c r="D249" s="122">
        <v>0.028</v>
      </c>
      <c r="E249" s="120">
        <v>36041</v>
      </c>
      <c r="F249" s="122">
        <v>0.023</v>
      </c>
      <c r="G249" s="120">
        <v>432500</v>
      </c>
      <c r="H249" s="8"/>
      <c r="J249" s="123"/>
    </row>
    <row r="250" spans="2:10" ht="15">
      <c r="B250" s="6"/>
      <c r="C250" s="129">
        <v>46539</v>
      </c>
      <c r="D250" s="122">
        <v>0.028</v>
      </c>
      <c r="E250" s="120">
        <v>36041</v>
      </c>
      <c r="F250" s="122">
        <v>0.023</v>
      </c>
      <c r="G250" s="120">
        <v>432500</v>
      </c>
      <c r="H250" s="8"/>
      <c r="J250" s="123"/>
    </row>
    <row r="251" spans="2:10" ht="15">
      <c r="B251" s="6"/>
      <c r="C251" s="129">
        <v>46569</v>
      </c>
      <c r="D251" s="122">
        <v>0.028</v>
      </c>
      <c r="E251" s="120">
        <v>36041</v>
      </c>
      <c r="F251" s="122">
        <v>0.023</v>
      </c>
      <c r="G251" s="120">
        <v>432500</v>
      </c>
      <c r="H251" s="8"/>
      <c r="J251" s="123"/>
    </row>
    <row r="252" spans="2:10" ht="15">
      <c r="B252" s="6"/>
      <c r="C252" s="129">
        <v>46600</v>
      </c>
      <c r="D252" s="122">
        <v>0.028</v>
      </c>
      <c r="E252" s="120">
        <v>36041</v>
      </c>
      <c r="F252" s="122">
        <v>0.023</v>
      </c>
      <c r="G252" s="120">
        <v>432500</v>
      </c>
      <c r="H252" s="8"/>
      <c r="J252" s="123"/>
    </row>
    <row r="253" spans="2:10" ht="15">
      <c r="B253" s="6"/>
      <c r="C253" s="129">
        <v>46631</v>
      </c>
      <c r="D253" s="122">
        <v>0.028</v>
      </c>
      <c r="E253" s="120">
        <v>36041</v>
      </c>
      <c r="F253" s="122">
        <v>0.023</v>
      </c>
      <c r="G253" s="120">
        <v>432500</v>
      </c>
      <c r="H253" s="8"/>
      <c r="J253" s="123"/>
    </row>
    <row r="254" spans="2:10" ht="15">
      <c r="B254" s="6"/>
      <c r="C254" s="129">
        <v>46661</v>
      </c>
      <c r="D254" s="122">
        <v>0.028</v>
      </c>
      <c r="E254" s="120">
        <v>36041</v>
      </c>
      <c r="F254" s="122">
        <v>0.023</v>
      </c>
      <c r="G254" s="120">
        <v>432500</v>
      </c>
      <c r="H254" s="8"/>
      <c r="J254" s="123"/>
    </row>
    <row r="255" spans="2:10" ht="15">
      <c r="B255" s="6"/>
      <c r="C255" s="129">
        <v>46692</v>
      </c>
      <c r="D255" s="122">
        <v>0.028</v>
      </c>
      <c r="E255" s="120">
        <v>36041</v>
      </c>
      <c r="F255" s="122">
        <v>0.023</v>
      </c>
      <c r="G255" s="120">
        <v>432500</v>
      </c>
      <c r="H255" s="8"/>
      <c r="J255" s="123"/>
    </row>
    <row r="256" spans="2:10" ht="15">
      <c r="B256" s="6"/>
      <c r="C256" s="129">
        <v>46722</v>
      </c>
      <c r="D256" s="122">
        <v>0.028</v>
      </c>
      <c r="E256" s="120">
        <v>36041</v>
      </c>
      <c r="F256" s="122">
        <v>0.023</v>
      </c>
      <c r="G256" s="120">
        <v>432500</v>
      </c>
      <c r="H256" s="8"/>
      <c r="J256" s="123"/>
    </row>
    <row r="257" spans="2:10" ht="15">
      <c r="B257" s="6"/>
      <c r="C257" s="129">
        <v>46753</v>
      </c>
      <c r="D257" s="122">
        <v>0.025</v>
      </c>
      <c r="E257" s="120">
        <v>36875</v>
      </c>
      <c r="F257" s="122">
        <v>0.023</v>
      </c>
      <c r="G257" s="120">
        <v>442500</v>
      </c>
      <c r="H257" s="8"/>
      <c r="J257" s="123"/>
    </row>
    <row r="258" spans="2:10" ht="15">
      <c r="B258" s="6"/>
      <c r="C258" s="129">
        <v>46784</v>
      </c>
      <c r="D258" s="122">
        <v>0.025</v>
      </c>
      <c r="E258" s="120">
        <v>36875</v>
      </c>
      <c r="F258" s="122">
        <v>0.023</v>
      </c>
      <c r="G258" s="120">
        <v>442500</v>
      </c>
      <c r="H258" s="8"/>
      <c r="J258" s="123"/>
    </row>
    <row r="259" spans="2:10" ht="15">
      <c r="B259" s="6"/>
      <c r="C259" s="129">
        <v>46813</v>
      </c>
      <c r="D259" s="122">
        <v>0.025</v>
      </c>
      <c r="E259" s="120">
        <v>36875</v>
      </c>
      <c r="F259" s="122">
        <v>0.023</v>
      </c>
      <c r="G259" s="120">
        <v>442500</v>
      </c>
      <c r="H259" s="8"/>
      <c r="J259" s="123"/>
    </row>
    <row r="260" spans="2:10" ht="15">
      <c r="B260" s="6"/>
      <c r="C260" s="129">
        <v>46844</v>
      </c>
      <c r="D260" s="122">
        <v>0.025</v>
      </c>
      <c r="E260" s="120">
        <v>36875</v>
      </c>
      <c r="F260" s="122">
        <v>0.023</v>
      </c>
      <c r="G260" s="120">
        <v>442500</v>
      </c>
      <c r="H260" s="8"/>
      <c r="J260" s="123"/>
    </row>
    <row r="261" spans="2:10" ht="15">
      <c r="B261" s="6"/>
      <c r="C261" s="129">
        <v>46874</v>
      </c>
      <c r="D261" s="122">
        <v>0.025</v>
      </c>
      <c r="E261" s="120">
        <v>36875</v>
      </c>
      <c r="F261" s="122">
        <v>0.023</v>
      </c>
      <c r="G261" s="120">
        <v>442500</v>
      </c>
      <c r="H261" s="8"/>
      <c r="J261" s="123"/>
    </row>
    <row r="262" spans="2:10" ht="15">
      <c r="B262" s="6"/>
      <c r="C262" s="129">
        <v>46905</v>
      </c>
      <c r="D262" s="122">
        <v>0.025</v>
      </c>
      <c r="E262" s="120">
        <v>36875</v>
      </c>
      <c r="F262" s="122">
        <v>0.023</v>
      </c>
      <c r="G262" s="120">
        <v>442500</v>
      </c>
      <c r="H262" s="8"/>
      <c r="J262" s="123"/>
    </row>
    <row r="263" spans="2:10" ht="15">
      <c r="B263" s="6"/>
      <c r="C263" s="129">
        <v>46935</v>
      </c>
      <c r="D263" s="122">
        <v>0.025</v>
      </c>
      <c r="E263" s="120">
        <v>36875</v>
      </c>
      <c r="F263" s="122">
        <v>0.023</v>
      </c>
      <c r="G263" s="120">
        <v>442500</v>
      </c>
      <c r="H263" s="8"/>
      <c r="J263" s="123"/>
    </row>
    <row r="264" spans="2:10" ht="15">
      <c r="B264" s="6"/>
      <c r="C264" s="129">
        <v>46966</v>
      </c>
      <c r="D264" s="122">
        <v>0.025</v>
      </c>
      <c r="E264" s="120">
        <v>36875</v>
      </c>
      <c r="F264" s="122">
        <v>0.023</v>
      </c>
      <c r="G264" s="120">
        <v>442500</v>
      </c>
      <c r="H264" s="8"/>
      <c r="J264" s="123"/>
    </row>
    <row r="265" spans="2:10" ht="15">
      <c r="B265" s="6"/>
      <c r="C265" s="129">
        <v>46997</v>
      </c>
      <c r="D265" s="122">
        <v>0.025</v>
      </c>
      <c r="E265" s="120">
        <v>36875</v>
      </c>
      <c r="F265" s="122">
        <v>0.023</v>
      </c>
      <c r="G265" s="120">
        <v>442500</v>
      </c>
      <c r="H265" s="8"/>
      <c r="J265" s="123"/>
    </row>
    <row r="266" spans="2:10" ht="15">
      <c r="B266" s="6"/>
      <c r="C266" s="129">
        <v>47027</v>
      </c>
      <c r="D266" s="122">
        <v>0.025</v>
      </c>
      <c r="E266" s="120">
        <v>36875</v>
      </c>
      <c r="F266" s="122">
        <v>0.023</v>
      </c>
      <c r="G266" s="120">
        <v>442500</v>
      </c>
      <c r="H266" s="8"/>
      <c r="J266" s="123"/>
    </row>
    <row r="267" spans="2:10" ht="15">
      <c r="B267" s="6"/>
      <c r="C267" s="129">
        <v>47058</v>
      </c>
      <c r="D267" s="122">
        <v>0.025</v>
      </c>
      <c r="E267" s="120">
        <v>36875</v>
      </c>
      <c r="F267" s="122">
        <v>0.023</v>
      </c>
      <c r="G267" s="120">
        <v>442500</v>
      </c>
      <c r="H267" s="8"/>
      <c r="J267" s="123"/>
    </row>
    <row r="268" spans="2:10" ht="15">
      <c r="B268" s="6"/>
      <c r="C268" s="129">
        <v>47088</v>
      </c>
      <c r="D268" s="122">
        <v>0.025</v>
      </c>
      <c r="E268" s="120">
        <v>36875</v>
      </c>
      <c r="F268" s="122">
        <v>0.023</v>
      </c>
      <c r="G268" s="120">
        <v>442500</v>
      </c>
      <c r="H268" s="8"/>
      <c r="J268" s="123"/>
    </row>
    <row r="269" spans="2:10" ht="15">
      <c r="B269" s="6"/>
      <c r="C269" s="129">
        <v>47119</v>
      </c>
      <c r="D269" s="122">
        <v>0.024</v>
      </c>
      <c r="E269" s="120">
        <v>37716</v>
      </c>
      <c r="F269" s="122">
        <v>0.023</v>
      </c>
      <c r="G269" s="120">
        <v>452600</v>
      </c>
      <c r="H269" s="8"/>
      <c r="J269" s="123"/>
    </row>
    <row r="270" spans="2:10" ht="15">
      <c r="B270" s="6"/>
      <c r="C270" s="129">
        <v>47150</v>
      </c>
      <c r="D270" s="122">
        <v>0.024</v>
      </c>
      <c r="E270" s="120">
        <v>37716</v>
      </c>
      <c r="F270" s="122">
        <v>0.023</v>
      </c>
      <c r="G270" s="120">
        <v>452600</v>
      </c>
      <c r="H270" s="8"/>
      <c r="J270" s="123"/>
    </row>
    <row r="271" spans="2:10" ht="15">
      <c r="B271" s="6"/>
      <c r="C271" s="129">
        <v>47178</v>
      </c>
      <c r="D271" s="122">
        <v>0.024</v>
      </c>
      <c r="E271" s="120">
        <v>37716</v>
      </c>
      <c r="F271" s="122">
        <v>0.023</v>
      </c>
      <c r="G271" s="120">
        <v>452600</v>
      </c>
      <c r="H271" s="8"/>
      <c r="J271" s="123"/>
    </row>
    <row r="272" spans="2:10" ht="15">
      <c r="B272" s="6"/>
      <c r="C272" s="129">
        <v>47209</v>
      </c>
      <c r="D272" s="122">
        <v>0.024</v>
      </c>
      <c r="E272" s="120">
        <v>37716</v>
      </c>
      <c r="F272" s="122">
        <v>0.023</v>
      </c>
      <c r="G272" s="120">
        <v>452600</v>
      </c>
      <c r="H272" s="8"/>
      <c r="J272" s="123"/>
    </row>
    <row r="273" spans="2:10" ht="15">
      <c r="B273" s="6"/>
      <c r="C273" s="129">
        <v>47239</v>
      </c>
      <c r="D273" s="122">
        <v>0.024</v>
      </c>
      <c r="E273" s="120">
        <v>37716</v>
      </c>
      <c r="F273" s="122">
        <v>0.023</v>
      </c>
      <c r="G273" s="120">
        <v>452600</v>
      </c>
      <c r="H273" s="8"/>
      <c r="J273" s="123"/>
    </row>
    <row r="274" spans="2:10" ht="15">
      <c r="B274" s="6"/>
      <c r="C274" s="129">
        <v>47270</v>
      </c>
      <c r="D274" s="122">
        <v>0.024</v>
      </c>
      <c r="E274" s="120">
        <v>37716</v>
      </c>
      <c r="F274" s="122">
        <v>0.023</v>
      </c>
      <c r="G274" s="120">
        <v>452600</v>
      </c>
      <c r="H274" s="8"/>
      <c r="J274" s="123"/>
    </row>
    <row r="275" spans="2:10" ht="15">
      <c r="B275" s="6"/>
      <c r="C275" s="129">
        <v>47300</v>
      </c>
      <c r="D275" s="122">
        <v>0.024</v>
      </c>
      <c r="E275" s="120">
        <v>37716</v>
      </c>
      <c r="F275" s="122">
        <v>0.023</v>
      </c>
      <c r="G275" s="120">
        <v>452600</v>
      </c>
      <c r="H275" s="8"/>
      <c r="J275" s="123"/>
    </row>
    <row r="276" spans="2:10" ht="15">
      <c r="B276" s="6"/>
      <c r="C276" s="129">
        <v>47331</v>
      </c>
      <c r="D276" s="122">
        <v>0.024</v>
      </c>
      <c r="E276" s="120">
        <v>37716</v>
      </c>
      <c r="F276" s="122">
        <v>0.023</v>
      </c>
      <c r="G276" s="120">
        <v>452600</v>
      </c>
      <c r="H276" s="8"/>
      <c r="J276" s="123"/>
    </row>
    <row r="277" spans="2:10" ht="15">
      <c r="B277" s="6"/>
      <c r="C277" s="129">
        <v>47362</v>
      </c>
      <c r="D277" s="122">
        <v>0.024</v>
      </c>
      <c r="E277" s="120">
        <v>37716</v>
      </c>
      <c r="F277" s="122">
        <v>0.023</v>
      </c>
      <c r="G277" s="120">
        <v>452600</v>
      </c>
      <c r="H277" s="8"/>
      <c r="J277" s="123"/>
    </row>
    <row r="278" spans="2:10" ht="15">
      <c r="B278" s="6"/>
      <c r="C278" s="129">
        <v>47392</v>
      </c>
      <c r="D278" s="122">
        <v>0.024</v>
      </c>
      <c r="E278" s="120">
        <v>37716</v>
      </c>
      <c r="F278" s="122">
        <v>0.023</v>
      </c>
      <c r="G278" s="120">
        <v>452600</v>
      </c>
      <c r="H278" s="8"/>
      <c r="J278" s="123"/>
    </row>
    <row r="279" spans="2:10" ht="15">
      <c r="B279" s="6"/>
      <c r="C279" s="129">
        <v>47423</v>
      </c>
      <c r="D279" s="122">
        <v>0.024</v>
      </c>
      <c r="E279" s="120">
        <v>37716</v>
      </c>
      <c r="F279" s="122">
        <v>0.023</v>
      </c>
      <c r="G279" s="120">
        <v>452600</v>
      </c>
      <c r="H279" s="8"/>
      <c r="J279" s="123"/>
    </row>
    <row r="280" spans="2:10" ht="15">
      <c r="B280" s="6"/>
      <c r="C280" s="129">
        <v>47453</v>
      </c>
      <c r="D280" s="122">
        <v>0.024</v>
      </c>
      <c r="E280" s="120">
        <v>37716</v>
      </c>
      <c r="F280" s="122">
        <v>0.023</v>
      </c>
      <c r="G280" s="120">
        <v>452600</v>
      </c>
      <c r="H280" s="8"/>
      <c r="J280" s="123"/>
    </row>
    <row r="281" spans="2:10" ht="15">
      <c r="B281" s="6"/>
      <c r="C281" s="129">
        <v>47484</v>
      </c>
      <c r="D281" s="122">
        <v>0.023</v>
      </c>
      <c r="E281" s="120">
        <v>38591</v>
      </c>
      <c r="F281" s="122">
        <v>0.023</v>
      </c>
      <c r="G281" s="120">
        <v>463100</v>
      </c>
      <c r="H281" s="8"/>
      <c r="J281" s="123"/>
    </row>
    <row r="282" spans="2:10" ht="15">
      <c r="B282" s="6"/>
      <c r="C282" s="129">
        <v>47515</v>
      </c>
      <c r="D282" s="122">
        <v>0.023</v>
      </c>
      <c r="E282" s="120">
        <v>38591</v>
      </c>
      <c r="F282" s="122">
        <v>0.023</v>
      </c>
      <c r="G282" s="120">
        <v>463100</v>
      </c>
      <c r="H282" s="8"/>
      <c r="J282" s="123"/>
    </row>
    <row r="283" spans="2:10" ht="15">
      <c r="B283" s="6"/>
      <c r="C283" s="129">
        <v>47543</v>
      </c>
      <c r="D283" s="122">
        <v>0.023</v>
      </c>
      <c r="E283" s="120">
        <v>38591</v>
      </c>
      <c r="F283" s="122">
        <v>0.023</v>
      </c>
      <c r="G283" s="120">
        <v>463100</v>
      </c>
      <c r="H283" s="8"/>
      <c r="J283" s="123"/>
    </row>
    <row r="284" spans="2:10" ht="15">
      <c r="B284" s="6"/>
      <c r="C284" s="129">
        <v>47574</v>
      </c>
      <c r="D284" s="122">
        <v>0.023</v>
      </c>
      <c r="E284" s="120">
        <v>38591</v>
      </c>
      <c r="F284" s="122">
        <v>0.023</v>
      </c>
      <c r="G284" s="120">
        <v>463100</v>
      </c>
      <c r="H284" s="8"/>
      <c r="J284" s="123"/>
    </row>
    <row r="285" spans="2:10" ht="15">
      <c r="B285" s="6"/>
      <c r="C285" s="129">
        <v>47604</v>
      </c>
      <c r="D285" s="122">
        <v>0.023</v>
      </c>
      <c r="E285" s="120">
        <v>38591</v>
      </c>
      <c r="F285" s="122">
        <v>0.023</v>
      </c>
      <c r="G285" s="120">
        <v>463100</v>
      </c>
      <c r="H285" s="8"/>
      <c r="J285" s="123"/>
    </row>
    <row r="286" spans="2:10" ht="15">
      <c r="B286" s="6"/>
      <c r="C286" s="129">
        <v>47635</v>
      </c>
      <c r="D286" s="122">
        <v>0.023</v>
      </c>
      <c r="E286" s="120">
        <v>38591</v>
      </c>
      <c r="F286" s="122">
        <v>0.023</v>
      </c>
      <c r="G286" s="120">
        <v>463100</v>
      </c>
      <c r="H286" s="8"/>
      <c r="J286" s="123"/>
    </row>
    <row r="287" spans="2:10" ht="15">
      <c r="B287" s="6"/>
      <c r="C287" s="129">
        <v>47665</v>
      </c>
      <c r="D287" s="122">
        <v>0.023</v>
      </c>
      <c r="E287" s="120">
        <v>38591</v>
      </c>
      <c r="F287" s="122">
        <v>0.023</v>
      </c>
      <c r="G287" s="120">
        <v>463100</v>
      </c>
      <c r="H287" s="8"/>
      <c r="J287" s="123"/>
    </row>
    <row r="288" spans="2:10" ht="15">
      <c r="B288" s="6"/>
      <c r="C288" s="129">
        <v>47696</v>
      </c>
      <c r="D288" s="122">
        <v>0.023</v>
      </c>
      <c r="E288" s="120">
        <v>38591</v>
      </c>
      <c r="F288" s="122">
        <v>0.023</v>
      </c>
      <c r="G288" s="120">
        <v>463100</v>
      </c>
      <c r="H288" s="8"/>
      <c r="J288" s="123"/>
    </row>
    <row r="289" spans="2:10" ht="15">
      <c r="B289" s="6"/>
      <c r="C289" s="129">
        <v>47727</v>
      </c>
      <c r="D289" s="122">
        <v>0.023</v>
      </c>
      <c r="E289" s="120">
        <v>38591</v>
      </c>
      <c r="F289" s="122">
        <v>0.023</v>
      </c>
      <c r="G289" s="120">
        <v>463100</v>
      </c>
      <c r="H289" s="8"/>
      <c r="J289" s="123"/>
    </row>
    <row r="290" spans="2:10" ht="15">
      <c r="B290" s="6"/>
      <c r="C290" s="129">
        <v>47757</v>
      </c>
      <c r="D290" s="122">
        <v>0.023</v>
      </c>
      <c r="E290" s="120">
        <v>38591</v>
      </c>
      <c r="F290" s="122">
        <v>0.023</v>
      </c>
      <c r="G290" s="120">
        <v>463100</v>
      </c>
      <c r="H290" s="8"/>
      <c r="J290" s="123"/>
    </row>
    <row r="291" spans="2:10" ht="15">
      <c r="B291" s="6"/>
      <c r="C291" s="129">
        <v>47788</v>
      </c>
      <c r="D291" s="122">
        <v>0.023</v>
      </c>
      <c r="E291" s="120">
        <v>38591</v>
      </c>
      <c r="F291" s="122">
        <v>0.023</v>
      </c>
      <c r="G291" s="120">
        <v>463100</v>
      </c>
      <c r="H291" s="8"/>
      <c r="J291" s="123"/>
    </row>
    <row r="292" spans="2:10" ht="15">
      <c r="B292" s="6"/>
      <c r="C292" s="129">
        <v>47818</v>
      </c>
      <c r="D292" s="122">
        <v>0.023</v>
      </c>
      <c r="E292" s="120">
        <v>38591</v>
      </c>
      <c r="F292" s="122">
        <v>0.023</v>
      </c>
      <c r="G292" s="120">
        <v>463100</v>
      </c>
      <c r="H292" s="8"/>
      <c r="J292" s="123"/>
    </row>
    <row r="293" spans="2:10" ht="15">
      <c r="B293" s="6"/>
      <c r="C293" s="129">
        <v>47849</v>
      </c>
      <c r="D293" s="122">
        <v>0.02</v>
      </c>
      <c r="E293" s="120">
        <v>39475</v>
      </c>
      <c r="F293" s="122">
        <v>0.023</v>
      </c>
      <c r="G293" s="120">
        <v>473700</v>
      </c>
      <c r="H293" s="8"/>
      <c r="J293" s="123"/>
    </row>
    <row r="294" spans="2:10" ht="15">
      <c r="B294" s="6"/>
      <c r="C294" s="129">
        <v>47880</v>
      </c>
      <c r="D294" s="122">
        <v>0.02</v>
      </c>
      <c r="E294" s="120">
        <v>39475</v>
      </c>
      <c r="F294" s="122">
        <v>0.023</v>
      </c>
      <c r="G294" s="120">
        <v>473700</v>
      </c>
      <c r="H294" s="8"/>
      <c r="J294" s="123"/>
    </row>
    <row r="295" spans="2:10" ht="15">
      <c r="B295" s="6"/>
      <c r="C295" s="129">
        <v>47908</v>
      </c>
      <c r="D295" s="122">
        <v>0.02</v>
      </c>
      <c r="E295" s="120">
        <v>39475</v>
      </c>
      <c r="F295" s="122">
        <v>0.023</v>
      </c>
      <c r="G295" s="120">
        <v>473700</v>
      </c>
      <c r="H295" s="8"/>
      <c r="J295" s="123"/>
    </row>
    <row r="296" spans="2:10" ht="15">
      <c r="B296" s="6"/>
      <c r="C296" s="129">
        <v>47939</v>
      </c>
      <c r="D296" s="122">
        <v>0.02</v>
      </c>
      <c r="E296" s="120">
        <v>39475</v>
      </c>
      <c r="F296" s="122">
        <v>0.023</v>
      </c>
      <c r="G296" s="120">
        <v>473700</v>
      </c>
      <c r="H296" s="8"/>
      <c r="J296" s="123"/>
    </row>
    <row r="297" spans="2:10" ht="15">
      <c r="B297" s="6"/>
      <c r="C297" s="129">
        <v>47969</v>
      </c>
      <c r="D297" s="122">
        <v>0.02</v>
      </c>
      <c r="E297" s="120">
        <v>39475</v>
      </c>
      <c r="F297" s="122">
        <v>0.023</v>
      </c>
      <c r="G297" s="120">
        <v>473700</v>
      </c>
      <c r="H297" s="8"/>
      <c r="J297" s="123"/>
    </row>
    <row r="298" spans="2:10" ht="15">
      <c r="B298" s="6"/>
      <c r="C298" s="129">
        <v>48000</v>
      </c>
      <c r="D298" s="122">
        <v>0.02</v>
      </c>
      <c r="E298" s="120">
        <v>39475</v>
      </c>
      <c r="F298" s="122">
        <v>0.023</v>
      </c>
      <c r="G298" s="120">
        <v>473700</v>
      </c>
      <c r="H298" s="8"/>
      <c r="J298" s="123"/>
    </row>
    <row r="299" spans="2:10" ht="15">
      <c r="B299" s="6"/>
      <c r="C299" s="129">
        <v>48030</v>
      </c>
      <c r="D299" s="122">
        <v>0.02</v>
      </c>
      <c r="E299" s="120">
        <v>39475</v>
      </c>
      <c r="F299" s="122">
        <v>0.023</v>
      </c>
      <c r="G299" s="120">
        <v>473700</v>
      </c>
      <c r="H299" s="8"/>
      <c r="J299" s="123"/>
    </row>
    <row r="300" spans="2:10" ht="15">
      <c r="B300" s="6"/>
      <c r="C300" s="129">
        <v>48061</v>
      </c>
      <c r="D300" s="122">
        <v>0.02</v>
      </c>
      <c r="E300" s="120">
        <v>39475</v>
      </c>
      <c r="F300" s="122">
        <v>0.023</v>
      </c>
      <c r="G300" s="120">
        <v>473700</v>
      </c>
      <c r="H300" s="8"/>
      <c r="J300" s="123"/>
    </row>
    <row r="301" spans="2:10" ht="15">
      <c r="B301" s="6"/>
      <c r="C301" s="129">
        <v>48092</v>
      </c>
      <c r="D301" s="122">
        <v>0.02</v>
      </c>
      <c r="E301" s="120">
        <v>39475</v>
      </c>
      <c r="F301" s="122">
        <v>0.023</v>
      </c>
      <c r="G301" s="120">
        <v>473700</v>
      </c>
      <c r="H301" s="8"/>
      <c r="J301" s="123"/>
    </row>
    <row r="302" spans="2:10" ht="15">
      <c r="B302" s="6"/>
      <c r="C302" s="129">
        <v>48122</v>
      </c>
      <c r="D302" s="122">
        <v>0.02</v>
      </c>
      <c r="E302" s="120">
        <v>39475</v>
      </c>
      <c r="F302" s="122">
        <v>0.023</v>
      </c>
      <c r="G302" s="120">
        <v>473700</v>
      </c>
      <c r="H302" s="8"/>
      <c r="J302" s="123"/>
    </row>
    <row r="303" spans="2:10" ht="15">
      <c r="B303" s="6"/>
      <c r="C303" s="129">
        <v>48153</v>
      </c>
      <c r="D303" s="122">
        <v>0.02</v>
      </c>
      <c r="E303" s="120">
        <v>39475</v>
      </c>
      <c r="F303" s="122">
        <v>0.023</v>
      </c>
      <c r="G303" s="120">
        <v>473700</v>
      </c>
      <c r="H303" s="8"/>
      <c r="J303" s="123"/>
    </row>
    <row r="304" spans="2:10" ht="15">
      <c r="B304" s="6"/>
      <c r="C304" s="129">
        <v>48183</v>
      </c>
      <c r="D304" s="122">
        <v>0.02</v>
      </c>
      <c r="E304" s="120">
        <v>39475</v>
      </c>
      <c r="F304" s="122">
        <v>0.023</v>
      </c>
      <c r="G304" s="120">
        <v>473700</v>
      </c>
      <c r="H304" s="8"/>
      <c r="J304" s="123"/>
    </row>
    <row r="305" spans="2:10" ht="15">
      <c r="B305" s="6"/>
      <c r="C305" s="129">
        <v>48214</v>
      </c>
      <c r="D305" s="122">
        <v>0.02</v>
      </c>
      <c r="E305" s="120">
        <v>40383</v>
      </c>
      <c r="F305" s="122">
        <v>0.023</v>
      </c>
      <c r="G305" s="120">
        <v>484600</v>
      </c>
      <c r="H305" s="8"/>
      <c r="J305" s="123"/>
    </row>
    <row r="306" spans="2:10" ht="15">
      <c r="B306" s="6"/>
      <c r="C306" s="129">
        <v>48245</v>
      </c>
      <c r="D306" s="122">
        <v>0.02</v>
      </c>
      <c r="E306" s="120">
        <v>40383</v>
      </c>
      <c r="F306" s="122">
        <v>0.023</v>
      </c>
      <c r="G306" s="120">
        <v>484600</v>
      </c>
      <c r="H306" s="8"/>
      <c r="J306" s="123"/>
    </row>
    <row r="307" spans="2:10" ht="15">
      <c r="B307" s="6"/>
      <c r="C307" s="129">
        <v>48274</v>
      </c>
      <c r="D307" s="122">
        <v>0.02</v>
      </c>
      <c r="E307" s="120">
        <v>40383</v>
      </c>
      <c r="F307" s="122">
        <v>0.023</v>
      </c>
      <c r="G307" s="120">
        <v>484600</v>
      </c>
      <c r="H307" s="8"/>
      <c r="J307" s="123"/>
    </row>
    <row r="308" spans="2:10" ht="15">
      <c r="B308" s="6"/>
      <c r="C308" s="129">
        <v>48305</v>
      </c>
      <c r="D308" s="122">
        <v>0.02</v>
      </c>
      <c r="E308" s="120">
        <v>40383</v>
      </c>
      <c r="F308" s="122">
        <v>0.023</v>
      </c>
      <c r="G308" s="120">
        <v>484600</v>
      </c>
      <c r="H308" s="8"/>
      <c r="J308" s="123"/>
    </row>
    <row r="309" spans="2:10" ht="15">
      <c r="B309" s="6"/>
      <c r="C309" s="129">
        <v>48335</v>
      </c>
      <c r="D309" s="122">
        <v>0.02</v>
      </c>
      <c r="E309" s="120">
        <v>40383</v>
      </c>
      <c r="F309" s="122">
        <v>0.023</v>
      </c>
      <c r="G309" s="120">
        <v>484600</v>
      </c>
      <c r="H309" s="8"/>
      <c r="J309" s="123"/>
    </row>
    <row r="310" spans="2:10" ht="15">
      <c r="B310" s="6"/>
      <c r="C310" s="129">
        <v>48366</v>
      </c>
      <c r="D310" s="122">
        <v>0.02</v>
      </c>
      <c r="E310" s="120">
        <v>40383</v>
      </c>
      <c r="F310" s="122">
        <v>0.023</v>
      </c>
      <c r="G310" s="120">
        <v>484600</v>
      </c>
      <c r="H310" s="8"/>
      <c r="J310" s="123"/>
    </row>
    <row r="311" spans="2:10" ht="15">
      <c r="B311" s="6"/>
      <c r="C311" s="129">
        <v>48396</v>
      </c>
      <c r="D311" s="122">
        <v>0.02</v>
      </c>
      <c r="E311" s="120">
        <v>40383</v>
      </c>
      <c r="F311" s="122">
        <v>0.023</v>
      </c>
      <c r="G311" s="120">
        <v>484600</v>
      </c>
      <c r="H311" s="8"/>
      <c r="J311" s="123"/>
    </row>
    <row r="312" spans="2:10" ht="15">
      <c r="B312" s="6"/>
      <c r="C312" s="129">
        <v>48427</v>
      </c>
      <c r="D312" s="122">
        <v>0.02</v>
      </c>
      <c r="E312" s="120">
        <v>40383</v>
      </c>
      <c r="F312" s="122">
        <v>0.023</v>
      </c>
      <c r="G312" s="120">
        <v>484600</v>
      </c>
      <c r="H312" s="8"/>
      <c r="J312" s="123"/>
    </row>
    <row r="313" spans="2:10" ht="15">
      <c r="B313" s="6"/>
      <c r="C313" s="129">
        <v>48458</v>
      </c>
      <c r="D313" s="122">
        <v>0.02</v>
      </c>
      <c r="E313" s="120">
        <v>40383</v>
      </c>
      <c r="F313" s="122">
        <v>0.023</v>
      </c>
      <c r="G313" s="120">
        <v>484600</v>
      </c>
      <c r="H313" s="8"/>
      <c r="J313" s="123"/>
    </row>
    <row r="314" spans="2:10" ht="15">
      <c r="B314" s="6"/>
      <c r="C314" s="129">
        <v>48488</v>
      </c>
      <c r="D314" s="122">
        <v>0.02</v>
      </c>
      <c r="E314" s="120">
        <v>40383</v>
      </c>
      <c r="F314" s="122">
        <v>0.023</v>
      </c>
      <c r="G314" s="120">
        <v>484600</v>
      </c>
      <c r="H314" s="8"/>
      <c r="J314" s="123"/>
    </row>
    <row r="315" spans="2:10" ht="15">
      <c r="B315" s="6"/>
      <c r="C315" s="129">
        <v>48519</v>
      </c>
      <c r="D315" s="122">
        <v>0.02</v>
      </c>
      <c r="E315" s="120">
        <v>40383</v>
      </c>
      <c r="F315" s="122">
        <v>0.023</v>
      </c>
      <c r="G315" s="120">
        <v>484600</v>
      </c>
      <c r="H315" s="8"/>
      <c r="J315" s="123"/>
    </row>
    <row r="316" spans="2:10" ht="15">
      <c r="B316" s="6"/>
      <c r="C316" s="129">
        <v>48549</v>
      </c>
      <c r="D316" s="122">
        <v>0.02</v>
      </c>
      <c r="E316" s="120">
        <v>40383</v>
      </c>
      <c r="F316" s="122">
        <v>0.023</v>
      </c>
      <c r="G316" s="120">
        <v>484600</v>
      </c>
      <c r="H316" s="8"/>
      <c r="J316" s="123"/>
    </row>
    <row r="317" spans="2:10" ht="15">
      <c r="B317" s="6"/>
      <c r="C317" s="129">
        <v>48580</v>
      </c>
      <c r="D317" s="122">
        <v>0.02</v>
      </c>
      <c r="E317" s="120">
        <v>41308</v>
      </c>
      <c r="F317" s="122">
        <v>0.023</v>
      </c>
      <c r="G317" s="120">
        <v>495700</v>
      </c>
      <c r="H317" s="8"/>
      <c r="J317" s="123"/>
    </row>
    <row r="318" spans="2:10" ht="15">
      <c r="B318" s="6"/>
      <c r="C318" s="129">
        <v>48611</v>
      </c>
      <c r="D318" s="122">
        <v>0.02</v>
      </c>
      <c r="E318" s="120">
        <v>41308</v>
      </c>
      <c r="F318" s="122">
        <v>0.023</v>
      </c>
      <c r="G318" s="120">
        <v>495700</v>
      </c>
      <c r="H318" s="8"/>
      <c r="J318" s="123"/>
    </row>
    <row r="319" spans="2:10" ht="15">
      <c r="B319" s="6"/>
      <c r="C319" s="129">
        <v>48639</v>
      </c>
      <c r="D319" s="122">
        <v>0.02</v>
      </c>
      <c r="E319" s="120">
        <v>41308</v>
      </c>
      <c r="F319" s="122">
        <v>0.023</v>
      </c>
      <c r="G319" s="120">
        <v>495700</v>
      </c>
      <c r="H319" s="8"/>
      <c r="J319" s="123"/>
    </row>
    <row r="320" spans="2:10" ht="15">
      <c r="B320" s="6"/>
      <c r="C320" s="129">
        <v>48670</v>
      </c>
      <c r="D320" s="122">
        <v>0.02</v>
      </c>
      <c r="E320" s="120">
        <v>41308</v>
      </c>
      <c r="F320" s="122">
        <v>0.023</v>
      </c>
      <c r="G320" s="120">
        <v>495700</v>
      </c>
      <c r="H320" s="8"/>
      <c r="J320" s="123"/>
    </row>
    <row r="321" spans="2:10" ht="15">
      <c r="B321" s="6"/>
      <c r="C321" s="129">
        <v>48700</v>
      </c>
      <c r="D321" s="122">
        <v>0.02</v>
      </c>
      <c r="E321" s="120">
        <v>41308</v>
      </c>
      <c r="F321" s="122">
        <v>0.023</v>
      </c>
      <c r="G321" s="120">
        <v>495700</v>
      </c>
      <c r="H321" s="8"/>
      <c r="J321" s="123"/>
    </row>
    <row r="322" spans="2:10" ht="15">
      <c r="B322" s="6"/>
      <c r="C322" s="129">
        <v>48731</v>
      </c>
      <c r="D322" s="122">
        <v>0.02</v>
      </c>
      <c r="E322" s="120">
        <v>41308</v>
      </c>
      <c r="F322" s="122">
        <v>0.023</v>
      </c>
      <c r="G322" s="120">
        <v>495700</v>
      </c>
      <c r="H322" s="8"/>
      <c r="J322" s="123"/>
    </row>
    <row r="323" spans="2:10" ht="15">
      <c r="B323" s="6"/>
      <c r="C323" s="129">
        <v>48761</v>
      </c>
      <c r="D323" s="122">
        <v>0.02</v>
      </c>
      <c r="E323" s="120">
        <v>41308</v>
      </c>
      <c r="F323" s="122">
        <v>0.023</v>
      </c>
      <c r="G323" s="120">
        <v>495700</v>
      </c>
      <c r="H323" s="8"/>
      <c r="J323" s="123"/>
    </row>
    <row r="324" spans="2:10" ht="15">
      <c r="B324" s="6"/>
      <c r="C324" s="129">
        <v>48792</v>
      </c>
      <c r="D324" s="122">
        <v>0.02</v>
      </c>
      <c r="E324" s="120">
        <v>41308</v>
      </c>
      <c r="F324" s="122">
        <v>0.023</v>
      </c>
      <c r="G324" s="120">
        <v>495700</v>
      </c>
      <c r="H324" s="8"/>
      <c r="J324" s="123"/>
    </row>
    <row r="325" spans="2:10" ht="15">
      <c r="B325" s="6"/>
      <c r="C325" s="129">
        <v>48823</v>
      </c>
      <c r="D325" s="122">
        <v>0.02</v>
      </c>
      <c r="E325" s="120">
        <v>41308</v>
      </c>
      <c r="F325" s="122">
        <v>0.023</v>
      </c>
      <c r="G325" s="120">
        <v>495700</v>
      </c>
      <c r="H325" s="8"/>
      <c r="J325" s="123"/>
    </row>
    <row r="326" spans="2:10" ht="15">
      <c r="B326" s="6"/>
      <c r="C326" s="129">
        <v>48853</v>
      </c>
      <c r="D326" s="122">
        <v>0.02</v>
      </c>
      <c r="E326" s="120">
        <v>41308</v>
      </c>
      <c r="F326" s="122">
        <v>0.023</v>
      </c>
      <c r="G326" s="120">
        <v>495700</v>
      </c>
      <c r="H326" s="8"/>
      <c r="J326" s="123"/>
    </row>
    <row r="327" spans="2:10" ht="15">
      <c r="B327" s="6"/>
      <c r="C327" s="129">
        <v>48884</v>
      </c>
      <c r="D327" s="122">
        <v>0.02</v>
      </c>
      <c r="E327" s="120">
        <v>41308</v>
      </c>
      <c r="F327" s="122">
        <v>0.023</v>
      </c>
      <c r="G327" s="120">
        <v>495700</v>
      </c>
      <c r="H327" s="8"/>
      <c r="J327" s="123"/>
    </row>
    <row r="328" spans="2:10" ht="15">
      <c r="B328" s="6"/>
      <c r="C328" s="129">
        <v>48914</v>
      </c>
      <c r="D328" s="122">
        <v>0.02</v>
      </c>
      <c r="E328" s="120">
        <v>41308</v>
      </c>
      <c r="F328" s="122">
        <v>0.023</v>
      </c>
      <c r="G328" s="120">
        <v>495700</v>
      </c>
      <c r="H328" s="8"/>
      <c r="J328" s="123"/>
    </row>
    <row r="329" spans="2:10" ht="15">
      <c r="B329" s="6"/>
      <c r="C329" s="129">
        <v>48945</v>
      </c>
      <c r="D329" s="122">
        <v>0.02</v>
      </c>
      <c r="E329" s="120">
        <v>42266</v>
      </c>
      <c r="F329" s="122">
        <v>0.023</v>
      </c>
      <c r="G329" s="120">
        <v>507200</v>
      </c>
      <c r="H329" s="8"/>
      <c r="J329" s="123"/>
    </row>
    <row r="330" spans="2:10" ht="15">
      <c r="B330" s="6"/>
      <c r="C330" s="129">
        <v>48976</v>
      </c>
      <c r="D330" s="122">
        <v>0.02</v>
      </c>
      <c r="E330" s="120">
        <v>42266</v>
      </c>
      <c r="F330" s="122">
        <v>0.023</v>
      </c>
      <c r="G330" s="120">
        <v>507200</v>
      </c>
      <c r="H330" s="8"/>
      <c r="J330" s="123"/>
    </row>
    <row r="331" spans="2:10" ht="15">
      <c r="B331" s="6"/>
      <c r="C331" s="129">
        <v>49004</v>
      </c>
      <c r="D331" s="122">
        <v>0.02</v>
      </c>
      <c r="E331" s="120">
        <v>42266</v>
      </c>
      <c r="F331" s="122">
        <v>0.023</v>
      </c>
      <c r="G331" s="120">
        <v>507200</v>
      </c>
      <c r="H331" s="8"/>
      <c r="J331" s="123"/>
    </row>
    <row r="332" spans="2:10" ht="15">
      <c r="B332" s="6"/>
      <c r="C332" s="129">
        <v>49035</v>
      </c>
      <c r="D332" s="122">
        <v>0.02</v>
      </c>
      <c r="E332" s="120">
        <v>42266</v>
      </c>
      <c r="F332" s="122">
        <v>0.023</v>
      </c>
      <c r="G332" s="120">
        <v>507200</v>
      </c>
      <c r="H332" s="8"/>
      <c r="J332" s="123"/>
    </row>
    <row r="333" spans="2:10" ht="15">
      <c r="B333" s="6"/>
      <c r="C333" s="129">
        <v>49065</v>
      </c>
      <c r="D333" s="122">
        <v>0.02</v>
      </c>
      <c r="E333" s="120">
        <v>42266</v>
      </c>
      <c r="F333" s="122">
        <v>0.023</v>
      </c>
      <c r="G333" s="120">
        <v>507200</v>
      </c>
      <c r="H333" s="8"/>
      <c r="J333" s="123"/>
    </row>
    <row r="334" spans="2:10" ht="15">
      <c r="B334" s="6"/>
      <c r="C334" s="129">
        <v>49096</v>
      </c>
      <c r="D334" s="122">
        <v>0.02</v>
      </c>
      <c r="E334" s="120">
        <v>42266</v>
      </c>
      <c r="F334" s="122">
        <v>0.023</v>
      </c>
      <c r="G334" s="120">
        <v>507200</v>
      </c>
      <c r="H334" s="8"/>
      <c r="J334" s="123"/>
    </row>
    <row r="335" spans="2:10" ht="15">
      <c r="B335" s="6"/>
      <c r="C335" s="129">
        <v>49126</v>
      </c>
      <c r="D335" s="122">
        <v>0.02</v>
      </c>
      <c r="E335" s="120">
        <v>42266</v>
      </c>
      <c r="F335" s="122">
        <v>0.023</v>
      </c>
      <c r="G335" s="120">
        <v>507200</v>
      </c>
      <c r="H335" s="8"/>
      <c r="J335" s="123"/>
    </row>
    <row r="336" spans="2:10" ht="15">
      <c r="B336" s="6"/>
      <c r="C336" s="129">
        <v>49157</v>
      </c>
      <c r="D336" s="122">
        <v>0.02</v>
      </c>
      <c r="E336" s="120">
        <v>42266</v>
      </c>
      <c r="F336" s="122">
        <v>0.023</v>
      </c>
      <c r="G336" s="120">
        <v>507200</v>
      </c>
      <c r="H336" s="8"/>
      <c r="J336" s="123"/>
    </row>
    <row r="337" spans="2:10" ht="15">
      <c r="B337" s="6"/>
      <c r="C337" s="129">
        <v>49188</v>
      </c>
      <c r="D337" s="122">
        <v>0.02</v>
      </c>
      <c r="E337" s="120">
        <v>42266</v>
      </c>
      <c r="F337" s="122">
        <v>0.023</v>
      </c>
      <c r="G337" s="120">
        <v>507200</v>
      </c>
      <c r="H337" s="8"/>
      <c r="J337" s="123"/>
    </row>
    <row r="338" spans="2:10" ht="15">
      <c r="B338" s="6"/>
      <c r="C338" s="129">
        <v>49218</v>
      </c>
      <c r="D338" s="122">
        <v>0.02</v>
      </c>
      <c r="E338" s="120">
        <v>42266</v>
      </c>
      <c r="F338" s="122">
        <v>0.023</v>
      </c>
      <c r="G338" s="120">
        <v>507200</v>
      </c>
      <c r="H338" s="8"/>
      <c r="J338" s="123"/>
    </row>
    <row r="339" spans="2:10" ht="15">
      <c r="B339" s="6"/>
      <c r="C339" s="129">
        <v>49249</v>
      </c>
      <c r="D339" s="122">
        <v>0.02</v>
      </c>
      <c r="E339" s="120">
        <v>42266</v>
      </c>
      <c r="F339" s="122">
        <v>0.023</v>
      </c>
      <c r="G339" s="120">
        <v>507200</v>
      </c>
      <c r="H339" s="8"/>
      <c r="J339" s="123"/>
    </row>
    <row r="340" spans="2:10" ht="15">
      <c r="B340" s="6"/>
      <c r="C340" s="129">
        <v>49279</v>
      </c>
      <c r="D340" s="122">
        <v>0.02</v>
      </c>
      <c r="E340" s="120">
        <v>42266</v>
      </c>
      <c r="F340" s="122">
        <v>0.023</v>
      </c>
      <c r="G340" s="120">
        <v>507200</v>
      </c>
      <c r="H340" s="8"/>
      <c r="J340" s="123"/>
    </row>
    <row r="341" spans="2:10" ht="15">
      <c r="B341" s="6"/>
      <c r="C341" s="129">
        <v>49310</v>
      </c>
      <c r="D341" s="122">
        <v>0.02</v>
      </c>
      <c r="E341" s="120">
        <v>43233</v>
      </c>
      <c r="F341" s="122">
        <v>0.023</v>
      </c>
      <c r="G341" s="120">
        <v>518800</v>
      </c>
      <c r="H341" s="8"/>
      <c r="J341" s="123"/>
    </row>
    <row r="342" spans="2:10" ht="15">
      <c r="B342" s="6"/>
      <c r="C342" s="129">
        <v>49341</v>
      </c>
      <c r="D342" s="122">
        <v>0.02</v>
      </c>
      <c r="E342" s="120">
        <v>43233</v>
      </c>
      <c r="F342" s="122">
        <v>0.023</v>
      </c>
      <c r="G342" s="120">
        <v>518800</v>
      </c>
      <c r="H342" s="8"/>
      <c r="J342" s="123"/>
    </row>
    <row r="343" spans="2:10" ht="15">
      <c r="B343" s="6"/>
      <c r="C343" s="129">
        <v>49369</v>
      </c>
      <c r="D343" s="122">
        <v>0.02</v>
      </c>
      <c r="E343" s="120">
        <v>43233</v>
      </c>
      <c r="F343" s="122">
        <v>0.023</v>
      </c>
      <c r="G343" s="120">
        <v>518800</v>
      </c>
      <c r="H343" s="8"/>
      <c r="J343" s="123"/>
    </row>
    <row r="344" spans="2:10" ht="15">
      <c r="B344" s="6"/>
      <c r="C344" s="129">
        <v>49400</v>
      </c>
      <c r="D344" s="122">
        <v>0.02</v>
      </c>
      <c r="E344" s="120">
        <v>43233</v>
      </c>
      <c r="F344" s="122">
        <v>0.023</v>
      </c>
      <c r="G344" s="120">
        <v>518800</v>
      </c>
      <c r="H344" s="8"/>
      <c r="J344" s="123"/>
    </row>
    <row r="345" spans="2:10" ht="15">
      <c r="B345" s="6"/>
      <c r="C345" s="129">
        <v>49430</v>
      </c>
      <c r="D345" s="122">
        <v>0.02</v>
      </c>
      <c r="E345" s="120">
        <v>43233</v>
      </c>
      <c r="F345" s="122">
        <v>0.023</v>
      </c>
      <c r="G345" s="120">
        <v>518800</v>
      </c>
      <c r="H345" s="8"/>
      <c r="J345" s="123"/>
    </row>
    <row r="346" spans="2:10" ht="15">
      <c r="B346" s="6"/>
      <c r="C346" s="129">
        <v>49461</v>
      </c>
      <c r="D346" s="122">
        <v>0.02</v>
      </c>
      <c r="E346" s="120">
        <v>43233</v>
      </c>
      <c r="F346" s="122">
        <v>0.023</v>
      </c>
      <c r="G346" s="120">
        <v>518800</v>
      </c>
      <c r="H346" s="8"/>
      <c r="J346" s="123"/>
    </row>
    <row r="347" spans="2:10" ht="15">
      <c r="B347" s="6"/>
      <c r="C347" s="129">
        <v>49491</v>
      </c>
      <c r="D347" s="122">
        <v>0.02</v>
      </c>
      <c r="E347" s="120">
        <v>43233</v>
      </c>
      <c r="F347" s="122">
        <v>0.023</v>
      </c>
      <c r="G347" s="120">
        <v>518800</v>
      </c>
      <c r="H347" s="8"/>
      <c r="J347" s="123"/>
    </row>
    <row r="348" spans="2:10" ht="15">
      <c r="B348" s="6"/>
      <c r="C348" s="129">
        <v>49522</v>
      </c>
      <c r="D348" s="122">
        <v>0.02</v>
      </c>
      <c r="E348" s="120">
        <v>43233</v>
      </c>
      <c r="F348" s="122">
        <v>0.023</v>
      </c>
      <c r="G348" s="120">
        <v>518800</v>
      </c>
      <c r="H348" s="8"/>
      <c r="J348" s="123"/>
    </row>
    <row r="349" spans="2:10" ht="15">
      <c r="B349" s="6"/>
      <c r="C349" s="129">
        <v>49553</v>
      </c>
      <c r="D349" s="122">
        <v>0.02</v>
      </c>
      <c r="E349" s="120">
        <v>43233</v>
      </c>
      <c r="F349" s="122">
        <v>0.023</v>
      </c>
      <c r="G349" s="120">
        <v>518800</v>
      </c>
      <c r="H349" s="8"/>
      <c r="J349" s="123"/>
    </row>
    <row r="350" spans="2:10" ht="15">
      <c r="B350" s="6"/>
      <c r="C350" s="129">
        <v>49583</v>
      </c>
      <c r="D350" s="122">
        <v>0.02</v>
      </c>
      <c r="E350" s="120">
        <v>43233</v>
      </c>
      <c r="F350" s="122">
        <v>0.023</v>
      </c>
      <c r="G350" s="120">
        <v>518800</v>
      </c>
      <c r="H350" s="8"/>
      <c r="J350" s="123"/>
    </row>
    <row r="351" spans="2:10" ht="15">
      <c r="B351" s="6"/>
      <c r="C351" s="129">
        <v>49614</v>
      </c>
      <c r="D351" s="122">
        <v>0.02</v>
      </c>
      <c r="E351" s="120">
        <v>43233</v>
      </c>
      <c r="F351" s="122">
        <v>0.023</v>
      </c>
      <c r="G351" s="120">
        <v>518800</v>
      </c>
      <c r="H351" s="8"/>
      <c r="J351" s="123"/>
    </row>
    <row r="352" spans="2:10" ht="15">
      <c r="B352" s="6"/>
      <c r="C352" s="129">
        <v>49644</v>
      </c>
      <c r="D352" s="122">
        <v>0.02</v>
      </c>
      <c r="E352" s="120">
        <v>43233</v>
      </c>
      <c r="F352" s="122">
        <v>0.023</v>
      </c>
      <c r="G352" s="120">
        <v>518800</v>
      </c>
      <c r="H352" s="8"/>
      <c r="J352" s="123"/>
    </row>
    <row r="353" spans="2:10" ht="15">
      <c r="B353" s="6"/>
      <c r="C353" s="129">
        <v>49675</v>
      </c>
      <c r="D353" s="122">
        <v>0.02</v>
      </c>
      <c r="E353" s="120">
        <v>44098</v>
      </c>
      <c r="F353" s="122">
        <v>0.02</v>
      </c>
      <c r="G353" s="120">
        <v>529176</v>
      </c>
      <c r="H353" s="8"/>
      <c r="J353" s="123"/>
    </row>
    <row r="354" spans="2:10" ht="15">
      <c r="B354" s="6"/>
      <c r="C354" s="129">
        <v>49706</v>
      </c>
      <c r="D354" s="122">
        <v>0.02</v>
      </c>
      <c r="E354" s="120">
        <v>44098</v>
      </c>
      <c r="F354" s="122">
        <v>0.02</v>
      </c>
      <c r="G354" s="120">
        <v>529176</v>
      </c>
      <c r="H354" s="8"/>
      <c r="J354" s="123"/>
    </row>
    <row r="355" spans="2:10" ht="15">
      <c r="B355" s="6"/>
      <c r="C355" s="129">
        <v>49735</v>
      </c>
      <c r="D355" s="122">
        <v>0.02</v>
      </c>
      <c r="E355" s="120">
        <v>44098</v>
      </c>
      <c r="F355" s="122">
        <v>0.02</v>
      </c>
      <c r="G355" s="120">
        <v>529176</v>
      </c>
      <c r="H355" s="8"/>
      <c r="J355" s="123"/>
    </row>
    <row r="356" spans="2:10" ht="15">
      <c r="B356" s="6"/>
      <c r="C356" s="129">
        <v>49766</v>
      </c>
      <c r="D356" s="122">
        <v>0.02</v>
      </c>
      <c r="E356" s="120">
        <v>44098</v>
      </c>
      <c r="F356" s="122">
        <v>0.02</v>
      </c>
      <c r="G356" s="120">
        <v>529176</v>
      </c>
      <c r="H356" s="8"/>
      <c r="J356" s="123"/>
    </row>
    <row r="357" spans="2:10" ht="15">
      <c r="B357" s="6"/>
      <c r="C357" s="129">
        <v>49796</v>
      </c>
      <c r="D357" s="122">
        <v>0.02</v>
      </c>
      <c r="E357" s="120">
        <v>44098</v>
      </c>
      <c r="F357" s="122">
        <v>0.02</v>
      </c>
      <c r="G357" s="120">
        <v>529176</v>
      </c>
      <c r="H357" s="8"/>
      <c r="J357" s="123"/>
    </row>
    <row r="358" spans="2:10" ht="15">
      <c r="B358" s="6"/>
      <c r="C358" s="129">
        <v>49827</v>
      </c>
      <c r="D358" s="122">
        <v>0.02</v>
      </c>
      <c r="E358" s="120">
        <v>44098</v>
      </c>
      <c r="F358" s="122">
        <v>0.02</v>
      </c>
      <c r="G358" s="120">
        <v>529176</v>
      </c>
      <c r="H358" s="8"/>
      <c r="J358" s="123"/>
    </row>
    <row r="359" spans="2:10" ht="15">
      <c r="B359" s="6"/>
      <c r="C359" s="129">
        <v>49857</v>
      </c>
      <c r="D359" s="122">
        <v>0.02</v>
      </c>
      <c r="E359" s="120">
        <v>44098</v>
      </c>
      <c r="F359" s="122">
        <v>0.02</v>
      </c>
      <c r="G359" s="120">
        <v>529176</v>
      </c>
      <c r="H359" s="8"/>
      <c r="J359" s="123"/>
    </row>
    <row r="360" spans="2:10" ht="15">
      <c r="B360" s="6"/>
      <c r="C360" s="129">
        <v>49888</v>
      </c>
      <c r="D360" s="122">
        <v>0.02</v>
      </c>
      <c r="E360" s="120">
        <v>44098</v>
      </c>
      <c r="F360" s="122">
        <v>0.02</v>
      </c>
      <c r="G360" s="120">
        <v>529176</v>
      </c>
      <c r="H360" s="8"/>
      <c r="J360" s="123"/>
    </row>
    <row r="361" spans="2:10" ht="15">
      <c r="B361" s="6"/>
      <c r="C361" s="129">
        <v>49919</v>
      </c>
      <c r="D361" s="122">
        <v>0.02</v>
      </c>
      <c r="E361" s="120">
        <v>44098</v>
      </c>
      <c r="F361" s="122">
        <v>0.02</v>
      </c>
      <c r="G361" s="120">
        <v>529176</v>
      </c>
      <c r="H361" s="8"/>
      <c r="J361" s="123"/>
    </row>
    <row r="362" spans="2:10" ht="15">
      <c r="B362" s="6"/>
      <c r="C362" s="129">
        <v>49949</v>
      </c>
      <c r="D362" s="122">
        <v>0.02</v>
      </c>
      <c r="E362" s="120">
        <v>44098</v>
      </c>
      <c r="F362" s="122">
        <v>0.02</v>
      </c>
      <c r="G362" s="120">
        <v>529176</v>
      </c>
      <c r="H362" s="8"/>
      <c r="J362" s="123"/>
    </row>
    <row r="363" spans="2:10" ht="15">
      <c r="B363" s="6"/>
      <c r="C363" s="129">
        <v>49980</v>
      </c>
      <c r="D363" s="122">
        <v>0.02</v>
      </c>
      <c r="E363" s="120">
        <v>44098</v>
      </c>
      <c r="F363" s="122">
        <v>0.02</v>
      </c>
      <c r="G363" s="120">
        <v>529176</v>
      </c>
      <c r="H363" s="8"/>
      <c r="J363" s="123"/>
    </row>
    <row r="364" spans="2:10" ht="15">
      <c r="B364" s="6"/>
      <c r="C364" s="129">
        <v>50010</v>
      </c>
      <c r="D364" s="122">
        <v>0.02</v>
      </c>
      <c r="E364" s="120">
        <v>44098</v>
      </c>
      <c r="F364" s="122">
        <v>0.02</v>
      </c>
      <c r="G364" s="120">
        <v>529176</v>
      </c>
      <c r="H364" s="8"/>
      <c r="J364" s="123"/>
    </row>
    <row r="365" spans="2:10" ht="15">
      <c r="B365" s="6"/>
      <c r="C365" s="129">
        <v>50041</v>
      </c>
      <c r="D365" s="122">
        <v>0.02</v>
      </c>
      <c r="E365" s="120">
        <v>44979</v>
      </c>
      <c r="F365" s="122">
        <v>0.02</v>
      </c>
      <c r="G365" s="120">
        <v>539759.52</v>
      </c>
      <c r="H365" s="8"/>
      <c r="J365" s="123"/>
    </row>
    <row r="366" spans="2:10" ht="15">
      <c r="B366" s="6"/>
      <c r="C366" s="129">
        <v>50072</v>
      </c>
      <c r="D366" s="122">
        <v>0.02</v>
      </c>
      <c r="E366" s="120">
        <v>44979</v>
      </c>
      <c r="F366" s="122">
        <v>0.02</v>
      </c>
      <c r="G366" s="120">
        <v>539759.52</v>
      </c>
      <c r="H366" s="8"/>
      <c r="J366" s="123"/>
    </row>
    <row r="367" spans="2:10" ht="15">
      <c r="B367" s="6"/>
      <c r="C367" s="129">
        <v>50100</v>
      </c>
      <c r="D367" s="122">
        <v>0.02</v>
      </c>
      <c r="E367" s="120">
        <v>44979</v>
      </c>
      <c r="F367" s="122">
        <v>0.02</v>
      </c>
      <c r="G367" s="120">
        <v>539759.52</v>
      </c>
      <c r="H367" s="8"/>
      <c r="J367" s="123"/>
    </row>
    <row r="368" spans="2:10" ht="15">
      <c r="B368" s="6"/>
      <c r="C368" s="129">
        <v>50131</v>
      </c>
      <c r="D368" s="122">
        <v>0.02</v>
      </c>
      <c r="E368" s="120">
        <v>44979</v>
      </c>
      <c r="F368" s="122">
        <v>0.02</v>
      </c>
      <c r="G368" s="120">
        <v>539759.52</v>
      </c>
      <c r="H368" s="8"/>
      <c r="J368" s="123"/>
    </row>
    <row r="369" spans="2:10" ht="15">
      <c r="B369" s="6"/>
      <c r="C369" s="129">
        <v>50161</v>
      </c>
      <c r="D369" s="122">
        <v>0.02</v>
      </c>
      <c r="E369" s="120">
        <v>44979</v>
      </c>
      <c r="F369" s="122">
        <v>0.02</v>
      </c>
      <c r="G369" s="120">
        <v>539759.52</v>
      </c>
      <c r="H369" s="8"/>
      <c r="J369" s="123"/>
    </row>
    <row r="370" spans="2:10" ht="15">
      <c r="B370" s="6"/>
      <c r="C370" s="129">
        <v>50192</v>
      </c>
      <c r="D370" s="122">
        <v>0.02</v>
      </c>
      <c r="E370" s="120">
        <v>44979</v>
      </c>
      <c r="F370" s="122">
        <v>0.02</v>
      </c>
      <c r="G370" s="120">
        <v>539759.52</v>
      </c>
      <c r="H370" s="8"/>
      <c r="J370" s="123"/>
    </row>
    <row r="371" spans="2:10" ht="15">
      <c r="B371" s="6"/>
      <c r="C371" s="129">
        <v>50222</v>
      </c>
      <c r="D371" s="122">
        <v>0.02</v>
      </c>
      <c r="E371" s="120">
        <v>44979</v>
      </c>
      <c r="F371" s="122">
        <v>0.02</v>
      </c>
      <c r="G371" s="120">
        <v>539759.52</v>
      </c>
      <c r="H371" s="8"/>
      <c r="J371" s="123"/>
    </row>
    <row r="372" spans="2:10" ht="15">
      <c r="B372" s="6"/>
      <c r="C372" s="129">
        <v>50253</v>
      </c>
      <c r="D372" s="122">
        <v>0.02</v>
      </c>
      <c r="E372" s="120">
        <v>44979</v>
      </c>
      <c r="F372" s="122">
        <v>0.02</v>
      </c>
      <c r="G372" s="120">
        <v>539759.52</v>
      </c>
      <c r="H372" s="8"/>
      <c r="J372" s="123"/>
    </row>
    <row r="373" spans="2:10" ht="15">
      <c r="B373" s="6"/>
      <c r="C373" s="129">
        <v>50284</v>
      </c>
      <c r="D373" s="122">
        <v>0.02</v>
      </c>
      <c r="E373" s="120">
        <v>44979</v>
      </c>
      <c r="F373" s="122">
        <v>0.02</v>
      </c>
      <c r="G373" s="120">
        <v>539759.52</v>
      </c>
      <c r="H373" s="8"/>
      <c r="J373" s="123"/>
    </row>
    <row r="374" spans="2:10" ht="15">
      <c r="B374" s="6"/>
      <c r="C374" s="129">
        <v>50314</v>
      </c>
      <c r="D374" s="122">
        <v>0.02</v>
      </c>
      <c r="E374" s="120">
        <v>44979</v>
      </c>
      <c r="F374" s="122">
        <v>0.02</v>
      </c>
      <c r="G374" s="120">
        <v>539759.52</v>
      </c>
      <c r="H374" s="8"/>
      <c r="J374" s="123"/>
    </row>
    <row r="375" spans="2:10" ht="15">
      <c r="B375" s="6"/>
      <c r="C375" s="129">
        <v>50345</v>
      </c>
      <c r="D375" s="122">
        <v>0.02</v>
      </c>
      <c r="E375" s="120">
        <v>44979</v>
      </c>
      <c r="F375" s="122">
        <v>0.02</v>
      </c>
      <c r="G375" s="120">
        <v>539759.52</v>
      </c>
      <c r="H375" s="8"/>
      <c r="J375" s="123"/>
    </row>
    <row r="376" spans="2:10" ht="15">
      <c r="B376" s="6"/>
      <c r="C376" s="129">
        <v>50375</v>
      </c>
      <c r="D376" s="122">
        <v>0.02</v>
      </c>
      <c r="E376" s="120">
        <v>44979</v>
      </c>
      <c r="F376" s="122">
        <v>0.02</v>
      </c>
      <c r="G376" s="120">
        <v>539759.52</v>
      </c>
      <c r="H376" s="8"/>
      <c r="J376" s="123"/>
    </row>
    <row r="377" spans="2:10" ht="15">
      <c r="B377" s="6"/>
      <c r="C377" s="129">
        <v>50406</v>
      </c>
      <c r="D377" s="122">
        <v>0.02</v>
      </c>
      <c r="E377" s="120">
        <v>45879</v>
      </c>
      <c r="F377" s="122">
        <v>0.02</v>
      </c>
      <c r="G377" s="120">
        <v>550554.71</v>
      </c>
      <c r="H377" s="8"/>
      <c r="J377" s="123"/>
    </row>
    <row r="378" spans="2:10" ht="15">
      <c r="B378" s="6"/>
      <c r="C378" s="129">
        <v>50437</v>
      </c>
      <c r="D378" s="122">
        <v>0.02</v>
      </c>
      <c r="E378" s="120">
        <v>45879</v>
      </c>
      <c r="F378" s="122">
        <v>0.02</v>
      </c>
      <c r="G378" s="120">
        <v>550554.71</v>
      </c>
      <c r="H378" s="8"/>
      <c r="J378" s="123"/>
    </row>
    <row r="379" spans="2:10" ht="15">
      <c r="B379" s="6"/>
      <c r="C379" s="129">
        <v>50465</v>
      </c>
      <c r="D379" s="122">
        <v>0.02</v>
      </c>
      <c r="E379" s="120">
        <v>45879</v>
      </c>
      <c r="F379" s="122">
        <v>0.02</v>
      </c>
      <c r="G379" s="120">
        <v>550554.71</v>
      </c>
      <c r="H379" s="8"/>
      <c r="J379" s="123"/>
    </row>
    <row r="380" spans="2:10" ht="15">
      <c r="B380" s="6"/>
      <c r="C380" s="129">
        <v>50496</v>
      </c>
      <c r="D380" s="122">
        <v>0.02</v>
      </c>
      <c r="E380" s="120">
        <v>45879</v>
      </c>
      <c r="F380" s="122">
        <v>0.02</v>
      </c>
      <c r="G380" s="120">
        <v>550554.71</v>
      </c>
      <c r="H380" s="8"/>
      <c r="J380" s="123"/>
    </row>
    <row r="381" spans="2:10" ht="15">
      <c r="B381" s="6"/>
      <c r="C381" s="129">
        <v>50526</v>
      </c>
      <c r="D381" s="122">
        <v>0.02</v>
      </c>
      <c r="E381" s="120">
        <v>45879</v>
      </c>
      <c r="F381" s="122">
        <v>0.02</v>
      </c>
      <c r="G381" s="120">
        <v>550554.71</v>
      </c>
      <c r="H381" s="8"/>
      <c r="J381" s="123"/>
    </row>
    <row r="382" spans="2:10" ht="15">
      <c r="B382" s="6"/>
      <c r="C382" s="129">
        <v>50557</v>
      </c>
      <c r="D382" s="122">
        <v>0.02</v>
      </c>
      <c r="E382" s="120">
        <v>45879</v>
      </c>
      <c r="F382" s="122">
        <v>0.02</v>
      </c>
      <c r="G382" s="120">
        <v>550554.71</v>
      </c>
      <c r="H382" s="8"/>
      <c r="J382" s="123"/>
    </row>
    <row r="383" spans="2:10" ht="15">
      <c r="B383" s="6"/>
      <c r="C383" s="129">
        <v>50587</v>
      </c>
      <c r="D383" s="122">
        <v>0.02</v>
      </c>
      <c r="E383" s="120">
        <v>45879</v>
      </c>
      <c r="F383" s="122">
        <v>0.02</v>
      </c>
      <c r="G383" s="120">
        <v>550554.71</v>
      </c>
      <c r="H383" s="8"/>
      <c r="J383" s="123"/>
    </row>
    <row r="384" spans="2:10" ht="15">
      <c r="B384" s="6"/>
      <c r="C384" s="129">
        <v>50618</v>
      </c>
      <c r="D384" s="122">
        <v>0.02</v>
      </c>
      <c r="E384" s="120">
        <v>45879</v>
      </c>
      <c r="F384" s="122">
        <v>0.02</v>
      </c>
      <c r="G384" s="120">
        <v>550554.71</v>
      </c>
      <c r="H384" s="8"/>
      <c r="J384" s="123"/>
    </row>
    <row r="385" spans="2:10" ht="15">
      <c r="B385" s="6"/>
      <c r="C385" s="129">
        <v>50649</v>
      </c>
      <c r="D385" s="122">
        <v>0.02</v>
      </c>
      <c r="E385" s="120">
        <v>45879</v>
      </c>
      <c r="F385" s="122">
        <v>0.02</v>
      </c>
      <c r="G385" s="120">
        <v>550554.71</v>
      </c>
      <c r="H385" s="8"/>
      <c r="J385" s="123"/>
    </row>
    <row r="386" spans="2:10" ht="15">
      <c r="B386" s="6"/>
      <c r="C386" s="129">
        <v>50679</v>
      </c>
      <c r="D386" s="122">
        <v>0.02</v>
      </c>
      <c r="E386" s="120">
        <v>45879</v>
      </c>
      <c r="F386" s="122">
        <v>0.02</v>
      </c>
      <c r="G386" s="120">
        <v>550554.71</v>
      </c>
      <c r="H386" s="8"/>
      <c r="J386" s="123"/>
    </row>
    <row r="387" spans="2:10" ht="15">
      <c r="B387" s="6"/>
      <c r="C387" s="129">
        <v>50710</v>
      </c>
      <c r="D387" s="122">
        <v>0.02</v>
      </c>
      <c r="E387" s="120">
        <v>45879</v>
      </c>
      <c r="F387" s="122">
        <v>0.02</v>
      </c>
      <c r="G387" s="120">
        <v>550554.71</v>
      </c>
      <c r="H387" s="8"/>
      <c r="J387" s="123"/>
    </row>
    <row r="388" spans="2:10" ht="15">
      <c r="B388" s="6"/>
      <c r="C388" s="129">
        <v>50740</v>
      </c>
      <c r="D388" s="122">
        <v>0.02</v>
      </c>
      <c r="E388" s="120">
        <v>45879</v>
      </c>
      <c r="F388" s="122">
        <v>0.02</v>
      </c>
      <c r="G388" s="120">
        <v>550554.71</v>
      </c>
      <c r="H388" s="8"/>
      <c r="J388" s="123"/>
    </row>
    <row r="389" spans="2:10" ht="15">
      <c r="B389" s="6"/>
      <c r="C389" s="129">
        <v>50771</v>
      </c>
      <c r="D389" s="122">
        <v>0.02</v>
      </c>
      <c r="E389" s="120">
        <v>46797</v>
      </c>
      <c r="F389" s="122">
        <v>0.02</v>
      </c>
      <c r="G389" s="120">
        <v>561565.8</v>
      </c>
      <c r="H389" s="8"/>
      <c r="J389" s="123"/>
    </row>
    <row r="390" spans="2:10" ht="15">
      <c r="B390" s="6"/>
      <c r="C390" s="129">
        <v>50802</v>
      </c>
      <c r="D390" s="122">
        <v>0.02</v>
      </c>
      <c r="E390" s="120">
        <v>46797</v>
      </c>
      <c r="F390" s="122">
        <v>0.02</v>
      </c>
      <c r="G390" s="120">
        <v>561565.8</v>
      </c>
      <c r="H390" s="8"/>
      <c r="J390" s="123"/>
    </row>
    <row r="391" spans="2:10" ht="15">
      <c r="B391" s="6"/>
      <c r="C391" s="129">
        <v>50830</v>
      </c>
      <c r="D391" s="122">
        <v>0.02</v>
      </c>
      <c r="E391" s="120">
        <v>46797</v>
      </c>
      <c r="F391" s="122">
        <v>0.02</v>
      </c>
      <c r="G391" s="120">
        <v>561565.8</v>
      </c>
      <c r="H391" s="8"/>
      <c r="J391" s="123"/>
    </row>
    <row r="392" spans="2:10" ht="15">
      <c r="B392" s="6"/>
      <c r="C392" s="129">
        <v>50861</v>
      </c>
      <c r="D392" s="122">
        <v>0.02</v>
      </c>
      <c r="E392" s="120">
        <v>46797</v>
      </c>
      <c r="F392" s="122">
        <v>0.02</v>
      </c>
      <c r="G392" s="120">
        <v>561565.8</v>
      </c>
      <c r="H392" s="8"/>
      <c r="J392" s="123"/>
    </row>
    <row r="393" spans="2:10" ht="15">
      <c r="B393" s="6"/>
      <c r="C393" s="129">
        <v>50891</v>
      </c>
      <c r="D393" s="122">
        <v>0.02</v>
      </c>
      <c r="E393" s="120">
        <v>46797</v>
      </c>
      <c r="F393" s="122">
        <v>0.02</v>
      </c>
      <c r="G393" s="120">
        <v>561565.8</v>
      </c>
      <c r="H393" s="8"/>
      <c r="J393" s="123"/>
    </row>
    <row r="394" spans="2:10" ht="15">
      <c r="B394" s="6"/>
      <c r="C394" s="129">
        <v>50922</v>
      </c>
      <c r="D394" s="122">
        <v>0.02</v>
      </c>
      <c r="E394" s="120">
        <v>46797</v>
      </c>
      <c r="F394" s="122">
        <v>0.02</v>
      </c>
      <c r="G394" s="120">
        <v>561565.8</v>
      </c>
      <c r="H394" s="8"/>
      <c r="J394" s="123"/>
    </row>
    <row r="395" spans="2:10" ht="15">
      <c r="B395" s="6"/>
      <c r="C395" s="129">
        <v>50952</v>
      </c>
      <c r="D395" s="122">
        <v>0.02</v>
      </c>
      <c r="E395" s="120">
        <v>46797</v>
      </c>
      <c r="F395" s="122">
        <v>0.02</v>
      </c>
      <c r="G395" s="120">
        <v>561565.8</v>
      </c>
      <c r="H395" s="8"/>
      <c r="J395" s="123"/>
    </row>
    <row r="396" spans="2:10" ht="15">
      <c r="B396" s="6"/>
      <c r="C396" s="129">
        <v>50983</v>
      </c>
      <c r="D396" s="122">
        <v>0.02</v>
      </c>
      <c r="E396" s="120">
        <v>46797</v>
      </c>
      <c r="F396" s="122">
        <v>0.02</v>
      </c>
      <c r="G396" s="120">
        <v>561565.8</v>
      </c>
      <c r="H396" s="8"/>
      <c r="J396" s="123"/>
    </row>
    <row r="397" spans="2:10" ht="15">
      <c r="B397" s="6"/>
      <c r="C397" s="129">
        <v>51014</v>
      </c>
      <c r="D397" s="122">
        <v>0.02</v>
      </c>
      <c r="E397" s="120">
        <v>46797</v>
      </c>
      <c r="F397" s="122">
        <v>0.02</v>
      </c>
      <c r="G397" s="120">
        <v>561565.8</v>
      </c>
      <c r="H397" s="8"/>
      <c r="J397" s="123"/>
    </row>
    <row r="398" spans="2:10" ht="15">
      <c r="B398" s="6"/>
      <c r="C398" s="129">
        <v>51044</v>
      </c>
      <c r="D398" s="122">
        <v>0.02</v>
      </c>
      <c r="E398" s="120">
        <v>46797</v>
      </c>
      <c r="F398" s="122">
        <v>0.02</v>
      </c>
      <c r="G398" s="120">
        <v>561565.8</v>
      </c>
      <c r="H398" s="8"/>
      <c r="J398" s="123"/>
    </row>
    <row r="399" spans="2:10" ht="15">
      <c r="B399" s="6"/>
      <c r="C399" s="129">
        <v>51075</v>
      </c>
      <c r="D399" s="122">
        <v>0.02</v>
      </c>
      <c r="E399" s="120">
        <v>46797</v>
      </c>
      <c r="F399" s="122">
        <v>0.02</v>
      </c>
      <c r="G399" s="120">
        <v>561565.8</v>
      </c>
      <c r="H399" s="8"/>
      <c r="J399" s="123"/>
    </row>
    <row r="400" spans="2:10" ht="15">
      <c r="B400" s="6"/>
      <c r="C400" s="129">
        <v>51105</v>
      </c>
      <c r="D400" s="122">
        <v>0.02</v>
      </c>
      <c r="E400" s="120">
        <v>46797</v>
      </c>
      <c r="F400" s="122">
        <v>0.02</v>
      </c>
      <c r="G400" s="120">
        <v>561565.8</v>
      </c>
      <c r="H400" s="8"/>
      <c r="J400" s="123"/>
    </row>
    <row r="401" spans="2:10" ht="15">
      <c r="B401" s="6"/>
      <c r="C401" s="129">
        <v>51136</v>
      </c>
      <c r="D401" s="122">
        <v>0.02</v>
      </c>
      <c r="E401" s="120">
        <v>47733</v>
      </c>
      <c r="F401" s="122">
        <v>0.02</v>
      </c>
      <c r="G401" s="120">
        <v>572797.12</v>
      </c>
      <c r="H401" s="8"/>
      <c r="J401" s="123"/>
    </row>
    <row r="402" spans="2:10" ht="15">
      <c r="B402" s="6"/>
      <c r="C402" s="129">
        <v>51167</v>
      </c>
      <c r="D402" s="122">
        <v>0.02</v>
      </c>
      <c r="E402" s="120">
        <v>47733</v>
      </c>
      <c r="F402" s="122">
        <v>0.02</v>
      </c>
      <c r="G402" s="120">
        <v>572797.12</v>
      </c>
      <c r="H402" s="8"/>
      <c r="J402" s="123"/>
    </row>
    <row r="403" spans="2:10" ht="15">
      <c r="B403" s="6"/>
      <c r="C403" s="129">
        <v>51196</v>
      </c>
      <c r="D403" s="122">
        <v>0.02</v>
      </c>
      <c r="E403" s="120">
        <v>47733</v>
      </c>
      <c r="F403" s="122">
        <v>0.02</v>
      </c>
      <c r="G403" s="120">
        <v>572797.12</v>
      </c>
      <c r="H403" s="8"/>
      <c r="J403" s="123"/>
    </row>
    <row r="404" spans="2:10" ht="15">
      <c r="B404" s="6"/>
      <c r="C404" s="129">
        <v>51227</v>
      </c>
      <c r="D404" s="122">
        <v>0.02</v>
      </c>
      <c r="E404" s="120">
        <v>47733</v>
      </c>
      <c r="F404" s="122">
        <v>0.02</v>
      </c>
      <c r="G404" s="120">
        <v>572797.12</v>
      </c>
      <c r="H404" s="8"/>
      <c r="J404" s="123"/>
    </row>
    <row r="405" spans="2:10" ht="15">
      <c r="B405" s="6"/>
      <c r="C405" s="129">
        <v>51257</v>
      </c>
      <c r="D405" s="122">
        <v>0.02</v>
      </c>
      <c r="E405" s="120">
        <v>47733</v>
      </c>
      <c r="F405" s="122">
        <v>0.02</v>
      </c>
      <c r="G405" s="120">
        <v>572797.12</v>
      </c>
      <c r="H405" s="8"/>
      <c r="J405" s="123"/>
    </row>
    <row r="406" spans="2:10" ht="15">
      <c r="B406" s="6"/>
      <c r="C406" s="129">
        <v>51288</v>
      </c>
      <c r="D406" s="122">
        <v>0.02</v>
      </c>
      <c r="E406" s="120">
        <v>47733</v>
      </c>
      <c r="F406" s="122">
        <v>0.02</v>
      </c>
      <c r="G406" s="120">
        <v>572797.12</v>
      </c>
      <c r="H406" s="8"/>
      <c r="J406" s="123"/>
    </row>
    <row r="407" spans="2:10" ht="15">
      <c r="B407" s="6"/>
      <c r="C407" s="129">
        <v>51318</v>
      </c>
      <c r="D407" s="122">
        <v>0.02</v>
      </c>
      <c r="E407" s="120">
        <v>47733</v>
      </c>
      <c r="F407" s="122">
        <v>0.02</v>
      </c>
      <c r="G407" s="120">
        <v>572797.12</v>
      </c>
      <c r="H407" s="8"/>
      <c r="J407" s="123"/>
    </row>
    <row r="408" spans="2:10" ht="15">
      <c r="B408" s="6"/>
      <c r="C408" s="129">
        <v>51349</v>
      </c>
      <c r="D408" s="122">
        <v>0.02</v>
      </c>
      <c r="E408" s="120">
        <v>47733</v>
      </c>
      <c r="F408" s="122">
        <v>0.02</v>
      </c>
      <c r="G408" s="120">
        <v>572797.12</v>
      </c>
      <c r="H408" s="8"/>
      <c r="J408" s="123"/>
    </row>
    <row r="409" spans="2:10" ht="15">
      <c r="B409" s="6"/>
      <c r="C409" s="129">
        <v>51380</v>
      </c>
      <c r="D409" s="122">
        <v>0.02</v>
      </c>
      <c r="E409" s="120">
        <v>47733</v>
      </c>
      <c r="F409" s="122">
        <v>0.02</v>
      </c>
      <c r="G409" s="120">
        <v>572797.12</v>
      </c>
      <c r="H409" s="8"/>
      <c r="J409" s="123"/>
    </row>
    <row r="410" spans="2:10" ht="15">
      <c r="B410" s="6"/>
      <c r="C410" s="129">
        <v>51410</v>
      </c>
      <c r="D410" s="122">
        <v>0.02</v>
      </c>
      <c r="E410" s="120">
        <v>47733</v>
      </c>
      <c r="F410" s="122">
        <v>0.02</v>
      </c>
      <c r="G410" s="120">
        <v>572797.12</v>
      </c>
      <c r="H410" s="8"/>
      <c r="J410" s="123"/>
    </row>
    <row r="411" spans="2:10" ht="15">
      <c r="B411" s="6"/>
      <c r="C411" s="129">
        <v>51441</v>
      </c>
      <c r="D411" s="122">
        <v>0.02</v>
      </c>
      <c r="E411" s="120">
        <v>47733</v>
      </c>
      <c r="F411" s="122">
        <v>0.02</v>
      </c>
      <c r="G411" s="120">
        <v>572797.12</v>
      </c>
      <c r="H411" s="8"/>
      <c r="J411" s="123"/>
    </row>
    <row r="412" spans="2:10" ht="15">
      <c r="B412" s="6"/>
      <c r="C412" s="129">
        <v>51471</v>
      </c>
      <c r="D412" s="122">
        <v>0.02</v>
      </c>
      <c r="E412" s="120">
        <v>47733</v>
      </c>
      <c r="F412" s="122">
        <v>0.02</v>
      </c>
      <c r="G412" s="120">
        <v>572797.12</v>
      </c>
      <c r="H412" s="8"/>
      <c r="J412" s="123"/>
    </row>
    <row r="413" spans="2:10" ht="15">
      <c r="B413" s="6"/>
      <c r="C413" s="129">
        <v>51502</v>
      </c>
      <c r="D413" s="122">
        <v>0.02</v>
      </c>
      <c r="E413" s="120">
        <v>48687</v>
      </c>
      <c r="F413" s="122">
        <v>0.02</v>
      </c>
      <c r="G413" s="120">
        <v>584253.06</v>
      </c>
      <c r="H413" s="8"/>
      <c r="J413" s="123"/>
    </row>
    <row r="414" spans="2:10" ht="15">
      <c r="B414" s="6"/>
      <c r="C414" s="129">
        <v>51533</v>
      </c>
      <c r="D414" s="122">
        <v>0.02</v>
      </c>
      <c r="E414" s="120">
        <v>48687</v>
      </c>
      <c r="F414" s="122">
        <v>0.02</v>
      </c>
      <c r="G414" s="120">
        <v>584253.06</v>
      </c>
      <c r="H414" s="8"/>
      <c r="J414" s="123"/>
    </row>
    <row r="415" spans="2:10" ht="15">
      <c r="B415" s="6"/>
      <c r="C415" s="129">
        <v>51561</v>
      </c>
      <c r="D415" s="122">
        <v>0.02</v>
      </c>
      <c r="E415" s="120">
        <v>48687</v>
      </c>
      <c r="F415" s="122">
        <v>0.02</v>
      </c>
      <c r="G415" s="120">
        <v>584253.06</v>
      </c>
      <c r="H415" s="8"/>
      <c r="J415" s="123"/>
    </row>
    <row r="416" spans="2:10" ht="15">
      <c r="B416" s="6"/>
      <c r="C416" s="129">
        <v>51592</v>
      </c>
      <c r="D416" s="122">
        <v>0.02</v>
      </c>
      <c r="E416" s="120">
        <v>48687</v>
      </c>
      <c r="F416" s="122">
        <v>0.02</v>
      </c>
      <c r="G416" s="120">
        <v>584253.06</v>
      </c>
      <c r="H416" s="8"/>
      <c r="J416" s="123"/>
    </row>
    <row r="417" spans="2:10" ht="15">
      <c r="B417" s="6"/>
      <c r="C417" s="129">
        <v>51622</v>
      </c>
      <c r="D417" s="122">
        <v>0.02</v>
      </c>
      <c r="E417" s="120">
        <v>48687</v>
      </c>
      <c r="F417" s="122">
        <v>0.02</v>
      </c>
      <c r="G417" s="120">
        <v>584253.06</v>
      </c>
      <c r="H417" s="8"/>
      <c r="J417" s="123"/>
    </row>
    <row r="418" spans="2:10" ht="15">
      <c r="B418" s="6"/>
      <c r="C418" s="129">
        <v>51653</v>
      </c>
      <c r="D418" s="122">
        <v>0.02</v>
      </c>
      <c r="E418" s="120">
        <v>48687</v>
      </c>
      <c r="F418" s="122">
        <v>0.02</v>
      </c>
      <c r="G418" s="120">
        <v>584253.06</v>
      </c>
      <c r="H418" s="8"/>
      <c r="J418" s="123"/>
    </row>
    <row r="419" spans="2:10" ht="15">
      <c r="B419" s="6"/>
      <c r="C419" s="129">
        <v>51683</v>
      </c>
      <c r="D419" s="122">
        <v>0.02</v>
      </c>
      <c r="E419" s="120">
        <v>48687</v>
      </c>
      <c r="F419" s="122">
        <v>0.02</v>
      </c>
      <c r="G419" s="120">
        <v>584253.06</v>
      </c>
      <c r="H419" s="8"/>
      <c r="J419" s="123"/>
    </row>
    <row r="420" spans="2:10" ht="15">
      <c r="B420" s="6"/>
      <c r="C420" s="129">
        <v>51714</v>
      </c>
      <c r="D420" s="122">
        <v>0.02</v>
      </c>
      <c r="E420" s="120">
        <v>48687</v>
      </c>
      <c r="F420" s="122">
        <v>0.02</v>
      </c>
      <c r="G420" s="120">
        <v>584253.06</v>
      </c>
      <c r="H420" s="8"/>
      <c r="J420" s="123"/>
    </row>
    <row r="421" spans="2:10" ht="15">
      <c r="B421" s="6"/>
      <c r="C421" s="129">
        <v>51745</v>
      </c>
      <c r="D421" s="122">
        <v>0.02</v>
      </c>
      <c r="E421" s="120">
        <v>48687</v>
      </c>
      <c r="F421" s="122">
        <v>0.02</v>
      </c>
      <c r="G421" s="120">
        <v>584253.06</v>
      </c>
      <c r="H421" s="8"/>
      <c r="J421" s="123"/>
    </row>
    <row r="422" spans="2:10" ht="15">
      <c r="B422" s="6"/>
      <c r="C422" s="129">
        <v>51775</v>
      </c>
      <c r="D422" s="122">
        <v>0.02</v>
      </c>
      <c r="E422" s="120">
        <v>48687</v>
      </c>
      <c r="F422" s="122">
        <v>0.02</v>
      </c>
      <c r="G422" s="120">
        <v>584253.06</v>
      </c>
      <c r="H422" s="8"/>
      <c r="J422" s="123"/>
    </row>
    <row r="423" spans="2:10" ht="15">
      <c r="B423" s="6"/>
      <c r="C423" s="129">
        <v>51806</v>
      </c>
      <c r="D423" s="122">
        <v>0.02</v>
      </c>
      <c r="E423" s="120">
        <v>48687</v>
      </c>
      <c r="F423" s="122">
        <v>0.02</v>
      </c>
      <c r="G423" s="120">
        <v>584253.06</v>
      </c>
      <c r="H423" s="8"/>
      <c r="J423" s="123"/>
    </row>
    <row r="424" spans="2:10" ht="15">
      <c r="B424" s="6"/>
      <c r="C424" s="129">
        <v>51836</v>
      </c>
      <c r="D424" s="122">
        <v>0.02</v>
      </c>
      <c r="E424" s="120">
        <v>48687</v>
      </c>
      <c r="F424" s="122">
        <v>0.02</v>
      </c>
      <c r="G424" s="120">
        <v>584253.06</v>
      </c>
      <c r="H424" s="8"/>
      <c r="J424" s="123"/>
    </row>
    <row r="425" spans="2:10" ht="15">
      <c r="B425" s="6"/>
      <c r="C425" s="129">
        <v>51867</v>
      </c>
      <c r="D425" s="122">
        <v>0.02</v>
      </c>
      <c r="E425" s="120">
        <v>49661</v>
      </c>
      <c r="F425" s="122">
        <v>0.02</v>
      </c>
      <c r="G425" s="120">
        <v>595938.12</v>
      </c>
      <c r="H425" s="8"/>
      <c r="J425" s="123"/>
    </row>
    <row r="426" spans="2:10" ht="15">
      <c r="B426" s="6"/>
      <c r="C426" s="129">
        <v>51898</v>
      </c>
      <c r="D426" s="122">
        <v>0.02</v>
      </c>
      <c r="E426" s="120">
        <v>49661</v>
      </c>
      <c r="F426" s="122">
        <v>0.02</v>
      </c>
      <c r="G426" s="120">
        <v>595938.12</v>
      </c>
      <c r="H426" s="8"/>
      <c r="J426" s="123"/>
    </row>
    <row r="427" spans="2:10" ht="15">
      <c r="B427" s="6"/>
      <c r="C427" s="129">
        <v>51926</v>
      </c>
      <c r="D427" s="122">
        <v>0.02</v>
      </c>
      <c r="E427" s="120">
        <v>49661</v>
      </c>
      <c r="F427" s="122">
        <v>0.02</v>
      </c>
      <c r="G427" s="120">
        <v>595938.12</v>
      </c>
      <c r="H427" s="8"/>
      <c r="J427" s="123"/>
    </row>
    <row r="428" spans="2:10" ht="15">
      <c r="B428" s="6"/>
      <c r="C428" s="129">
        <v>51957</v>
      </c>
      <c r="D428" s="122">
        <v>0.02</v>
      </c>
      <c r="E428" s="120">
        <v>49661</v>
      </c>
      <c r="F428" s="122">
        <v>0.02</v>
      </c>
      <c r="G428" s="120">
        <v>595938.12</v>
      </c>
      <c r="H428" s="8"/>
      <c r="J428" s="123"/>
    </row>
    <row r="429" spans="2:10" ht="15">
      <c r="B429" s="6"/>
      <c r="C429" s="129">
        <v>51987</v>
      </c>
      <c r="D429" s="122">
        <v>0.02</v>
      </c>
      <c r="E429" s="120">
        <v>49661</v>
      </c>
      <c r="F429" s="122">
        <v>0.02</v>
      </c>
      <c r="G429" s="120">
        <v>595938.12</v>
      </c>
      <c r="H429" s="8"/>
      <c r="J429" s="123"/>
    </row>
    <row r="430" spans="2:10" ht="15">
      <c r="B430" s="6"/>
      <c r="C430" s="129">
        <v>52018</v>
      </c>
      <c r="D430" s="122">
        <v>0.02</v>
      </c>
      <c r="E430" s="120">
        <v>49661</v>
      </c>
      <c r="F430" s="122">
        <v>0.02</v>
      </c>
      <c r="G430" s="120">
        <v>595938.12</v>
      </c>
      <c r="H430" s="8"/>
      <c r="J430" s="123"/>
    </row>
    <row r="431" spans="2:10" ht="15">
      <c r="B431" s="6"/>
      <c r="C431" s="129">
        <v>52048</v>
      </c>
      <c r="D431" s="122">
        <v>0.02</v>
      </c>
      <c r="E431" s="120">
        <v>49661</v>
      </c>
      <c r="F431" s="122">
        <v>0.02</v>
      </c>
      <c r="G431" s="120">
        <v>595938.12</v>
      </c>
      <c r="H431" s="8"/>
      <c r="J431" s="123"/>
    </row>
    <row r="432" spans="2:10" ht="15">
      <c r="B432" s="6"/>
      <c r="C432" s="129">
        <v>52079</v>
      </c>
      <c r="D432" s="122">
        <v>0.02</v>
      </c>
      <c r="E432" s="120">
        <v>49661</v>
      </c>
      <c r="F432" s="122">
        <v>0.02</v>
      </c>
      <c r="G432" s="120">
        <v>595938.12</v>
      </c>
      <c r="H432" s="8"/>
      <c r="J432" s="123"/>
    </row>
    <row r="433" spans="2:10" ht="15">
      <c r="B433" s="6"/>
      <c r="C433" s="129">
        <v>52110</v>
      </c>
      <c r="D433" s="122">
        <v>0.02</v>
      </c>
      <c r="E433" s="120">
        <v>49661</v>
      </c>
      <c r="F433" s="122">
        <v>0.02</v>
      </c>
      <c r="G433" s="120">
        <v>595938.12</v>
      </c>
      <c r="H433" s="8"/>
      <c r="J433" s="123"/>
    </row>
    <row r="434" spans="2:10" ht="15">
      <c r="B434" s="6"/>
      <c r="C434" s="129">
        <v>52140</v>
      </c>
      <c r="D434" s="122">
        <v>0.02</v>
      </c>
      <c r="E434" s="120">
        <v>49661</v>
      </c>
      <c r="F434" s="122">
        <v>0.02</v>
      </c>
      <c r="G434" s="120">
        <v>595938.12</v>
      </c>
      <c r="H434" s="8"/>
      <c r="J434" s="123"/>
    </row>
    <row r="435" spans="2:10" ht="15">
      <c r="B435" s="6"/>
      <c r="C435" s="129">
        <v>52171</v>
      </c>
      <c r="D435" s="122">
        <v>0.02</v>
      </c>
      <c r="E435" s="120">
        <v>49661</v>
      </c>
      <c r="F435" s="122">
        <v>0.02</v>
      </c>
      <c r="G435" s="120">
        <v>595938.12</v>
      </c>
      <c r="H435" s="8"/>
      <c r="J435" s="123"/>
    </row>
    <row r="436" spans="2:10" ht="15">
      <c r="B436" s="6"/>
      <c r="C436" s="129">
        <v>52201</v>
      </c>
      <c r="D436" s="122">
        <v>0.02</v>
      </c>
      <c r="E436" s="120">
        <v>49661</v>
      </c>
      <c r="F436" s="122">
        <v>0.02</v>
      </c>
      <c r="G436" s="120">
        <v>595938.12</v>
      </c>
      <c r="H436" s="8"/>
      <c r="J436" s="123"/>
    </row>
    <row r="437" spans="2:10" ht="15">
      <c r="B437" s="6"/>
      <c r="C437" s="129">
        <v>52232</v>
      </c>
      <c r="D437" s="122">
        <v>0.02</v>
      </c>
      <c r="E437" s="120">
        <v>50654</v>
      </c>
      <c r="F437" s="122">
        <v>0.02</v>
      </c>
      <c r="G437" s="120">
        <v>607856.88</v>
      </c>
      <c r="H437" s="8"/>
      <c r="J437" s="123"/>
    </row>
    <row r="438" spans="2:10" ht="15">
      <c r="B438" s="6"/>
      <c r="C438" s="129">
        <v>52263</v>
      </c>
      <c r="D438" s="122">
        <v>0.02</v>
      </c>
      <c r="E438" s="120">
        <v>50654</v>
      </c>
      <c r="F438" s="122">
        <v>0.02</v>
      </c>
      <c r="G438" s="120">
        <v>607856.88</v>
      </c>
      <c r="H438" s="8"/>
      <c r="J438" s="123"/>
    </row>
    <row r="439" spans="2:10" ht="15">
      <c r="B439" s="6"/>
      <c r="C439" s="129">
        <v>52291</v>
      </c>
      <c r="D439" s="122">
        <v>0.02</v>
      </c>
      <c r="E439" s="120">
        <v>50654</v>
      </c>
      <c r="F439" s="122">
        <v>0.02</v>
      </c>
      <c r="G439" s="120">
        <v>607856.88</v>
      </c>
      <c r="H439" s="8"/>
      <c r="J439" s="123"/>
    </row>
    <row r="440" spans="2:10" ht="15">
      <c r="B440" s="6"/>
      <c r="C440" s="129">
        <v>52322</v>
      </c>
      <c r="D440" s="122">
        <v>0.02</v>
      </c>
      <c r="E440" s="120">
        <v>50654</v>
      </c>
      <c r="F440" s="122">
        <v>0.02</v>
      </c>
      <c r="G440" s="120">
        <v>607856.88</v>
      </c>
      <c r="H440" s="8"/>
      <c r="J440" s="123"/>
    </row>
    <row r="441" spans="2:10" ht="15">
      <c r="B441" s="6"/>
      <c r="C441" s="129">
        <v>52352</v>
      </c>
      <c r="D441" s="122">
        <v>0.02</v>
      </c>
      <c r="E441" s="120">
        <v>50654</v>
      </c>
      <c r="F441" s="122">
        <v>0.02</v>
      </c>
      <c r="G441" s="120">
        <v>607856.88</v>
      </c>
      <c r="H441" s="8"/>
      <c r="J441" s="123"/>
    </row>
    <row r="442" spans="2:10" ht="15">
      <c r="B442" s="6"/>
      <c r="C442" s="129">
        <v>52383</v>
      </c>
      <c r="D442" s="122">
        <v>0.02</v>
      </c>
      <c r="E442" s="120">
        <v>50654</v>
      </c>
      <c r="F442" s="122">
        <v>0.02</v>
      </c>
      <c r="G442" s="120">
        <v>607856.88</v>
      </c>
      <c r="H442" s="8"/>
      <c r="J442" s="123"/>
    </row>
    <row r="443" spans="2:10" ht="15">
      <c r="B443" s="6"/>
      <c r="C443" s="129">
        <v>52413</v>
      </c>
      <c r="D443" s="122">
        <v>0.02</v>
      </c>
      <c r="E443" s="120">
        <v>50654</v>
      </c>
      <c r="F443" s="122">
        <v>0.02</v>
      </c>
      <c r="G443" s="120">
        <v>607856.88</v>
      </c>
      <c r="H443" s="8"/>
      <c r="J443" s="123"/>
    </row>
    <row r="444" spans="2:10" ht="15">
      <c r="B444" s="6"/>
      <c r="C444" s="129">
        <v>52444</v>
      </c>
      <c r="D444" s="122">
        <v>0.02</v>
      </c>
      <c r="E444" s="120">
        <v>50654</v>
      </c>
      <c r="F444" s="122">
        <v>0.02</v>
      </c>
      <c r="G444" s="120">
        <v>607856.88</v>
      </c>
      <c r="H444" s="8"/>
      <c r="J444" s="123"/>
    </row>
    <row r="445" spans="2:10" ht="15">
      <c r="B445" s="6"/>
      <c r="C445" s="129">
        <v>52475</v>
      </c>
      <c r="D445" s="122">
        <v>0.02</v>
      </c>
      <c r="E445" s="120">
        <v>50654</v>
      </c>
      <c r="F445" s="122">
        <v>0.02</v>
      </c>
      <c r="G445" s="120">
        <v>607856.88</v>
      </c>
      <c r="H445" s="8"/>
      <c r="J445" s="123"/>
    </row>
    <row r="446" spans="2:10" ht="15">
      <c r="B446" s="6"/>
      <c r="C446" s="129">
        <v>52505</v>
      </c>
      <c r="D446" s="122">
        <v>0.02</v>
      </c>
      <c r="E446" s="120">
        <v>50654</v>
      </c>
      <c r="F446" s="122">
        <v>0.02</v>
      </c>
      <c r="G446" s="120">
        <v>607856.88</v>
      </c>
      <c r="H446" s="8"/>
      <c r="J446" s="123"/>
    </row>
    <row r="447" spans="2:10" ht="15">
      <c r="B447" s="6"/>
      <c r="C447" s="129">
        <v>52536</v>
      </c>
      <c r="D447" s="122">
        <v>0.02</v>
      </c>
      <c r="E447" s="120">
        <v>50654</v>
      </c>
      <c r="F447" s="122">
        <v>0.02</v>
      </c>
      <c r="G447" s="120">
        <v>607856.88</v>
      </c>
      <c r="H447" s="8"/>
      <c r="J447" s="123"/>
    </row>
    <row r="448" spans="2:10" ht="15">
      <c r="B448" s="6"/>
      <c r="C448" s="129">
        <v>52566</v>
      </c>
      <c r="D448" s="122">
        <v>0.02</v>
      </c>
      <c r="E448" s="120">
        <v>50654</v>
      </c>
      <c r="F448" s="122">
        <v>0.02</v>
      </c>
      <c r="G448" s="120">
        <v>607856.88</v>
      </c>
      <c r="H448" s="8"/>
      <c r="J448" s="123"/>
    </row>
    <row r="449" spans="2:10" ht="15">
      <c r="B449" s="6"/>
      <c r="C449" s="129">
        <v>52597</v>
      </c>
      <c r="D449" s="122">
        <v>0.02</v>
      </c>
      <c r="E449" s="120">
        <v>51667</v>
      </c>
      <c r="F449" s="122">
        <v>0.02</v>
      </c>
      <c r="G449" s="120">
        <v>620014.02</v>
      </c>
      <c r="H449" s="8"/>
      <c r="J449" s="123"/>
    </row>
    <row r="450" spans="2:10" ht="15">
      <c r="B450" s="6"/>
      <c r="C450" s="129">
        <v>52628</v>
      </c>
      <c r="D450" s="122">
        <v>0.02</v>
      </c>
      <c r="E450" s="120">
        <v>51667</v>
      </c>
      <c r="F450" s="122">
        <v>0.02</v>
      </c>
      <c r="G450" s="120">
        <v>620014.02</v>
      </c>
      <c r="H450" s="8"/>
      <c r="J450" s="123"/>
    </row>
    <row r="451" spans="2:10" ht="15">
      <c r="B451" s="6"/>
      <c r="C451" s="129">
        <v>52657</v>
      </c>
      <c r="D451" s="122">
        <v>0.02</v>
      </c>
      <c r="E451" s="120">
        <v>51667</v>
      </c>
      <c r="F451" s="122">
        <v>0.02</v>
      </c>
      <c r="G451" s="120">
        <v>620014.02</v>
      </c>
      <c r="H451" s="8"/>
      <c r="J451" s="123"/>
    </row>
    <row r="452" spans="2:10" ht="15">
      <c r="B452" s="6"/>
      <c r="C452" s="129">
        <v>52688</v>
      </c>
      <c r="D452" s="122">
        <v>0.02</v>
      </c>
      <c r="E452" s="120">
        <v>51667</v>
      </c>
      <c r="F452" s="122">
        <v>0.02</v>
      </c>
      <c r="G452" s="120">
        <v>620014.02</v>
      </c>
      <c r="H452" s="8"/>
      <c r="J452" s="123"/>
    </row>
    <row r="453" spans="2:10" ht="15">
      <c r="B453" s="6"/>
      <c r="C453" s="129">
        <v>52718</v>
      </c>
      <c r="D453" s="122">
        <v>0.02</v>
      </c>
      <c r="E453" s="120">
        <v>51667</v>
      </c>
      <c r="F453" s="122">
        <v>0.02</v>
      </c>
      <c r="G453" s="120">
        <v>620014.02</v>
      </c>
      <c r="H453" s="8"/>
      <c r="J453" s="123"/>
    </row>
    <row r="454" spans="2:10" ht="15">
      <c r="B454" s="6"/>
      <c r="C454" s="129">
        <v>52749</v>
      </c>
      <c r="D454" s="122">
        <v>0.02</v>
      </c>
      <c r="E454" s="120">
        <v>51667</v>
      </c>
      <c r="F454" s="122">
        <v>0.02</v>
      </c>
      <c r="G454" s="120">
        <v>620014.02</v>
      </c>
      <c r="H454" s="8"/>
      <c r="J454" s="123"/>
    </row>
    <row r="455" spans="2:10" ht="15">
      <c r="B455" s="6"/>
      <c r="C455" s="129">
        <v>52779</v>
      </c>
      <c r="D455" s="122">
        <v>0.02</v>
      </c>
      <c r="E455" s="120">
        <v>51667</v>
      </c>
      <c r="F455" s="122">
        <v>0.02</v>
      </c>
      <c r="G455" s="120">
        <v>620014.02</v>
      </c>
      <c r="H455" s="8"/>
      <c r="J455" s="123"/>
    </row>
    <row r="456" spans="2:10" ht="15">
      <c r="B456" s="6"/>
      <c r="C456" s="129">
        <v>52810</v>
      </c>
      <c r="D456" s="122">
        <v>0.02</v>
      </c>
      <c r="E456" s="120">
        <v>51667</v>
      </c>
      <c r="F456" s="122">
        <v>0.02</v>
      </c>
      <c r="G456" s="120">
        <v>620014.02</v>
      </c>
      <c r="H456" s="8"/>
      <c r="J456" s="123"/>
    </row>
    <row r="457" spans="2:10" ht="15">
      <c r="B457" s="6"/>
      <c r="C457" s="129">
        <v>52841</v>
      </c>
      <c r="D457" s="122">
        <v>0.02</v>
      </c>
      <c r="E457" s="120">
        <v>51667</v>
      </c>
      <c r="F457" s="122">
        <v>0.02</v>
      </c>
      <c r="G457" s="120">
        <v>620014.02</v>
      </c>
      <c r="H457" s="8"/>
      <c r="J457" s="123"/>
    </row>
    <row r="458" spans="2:10" ht="15">
      <c r="B458" s="6"/>
      <c r="C458" s="129">
        <v>52871</v>
      </c>
      <c r="D458" s="122">
        <v>0.02</v>
      </c>
      <c r="E458" s="120">
        <v>51667</v>
      </c>
      <c r="F458" s="122">
        <v>0.02</v>
      </c>
      <c r="G458" s="120">
        <v>620014.02</v>
      </c>
      <c r="H458" s="8"/>
      <c r="J458" s="123"/>
    </row>
    <row r="459" spans="2:10" ht="15">
      <c r="B459" s="6"/>
      <c r="C459" s="129">
        <v>52902</v>
      </c>
      <c r="D459" s="122">
        <v>0.02</v>
      </c>
      <c r="E459" s="120">
        <v>51667</v>
      </c>
      <c r="F459" s="122">
        <v>0.02</v>
      </c>
      <c r="G459" s="120">
        <v>620014.02</v>
      </c>
      <c r="H459" s="8"/>
      <c r="J459" s="123"/>
    </row>
    <row r="460" spans="2:10" ht="15">
      <c r="B460" s="6"/>
      <c r="C460" s="129">
        <v>52932</v>
      </c>
      <c r="D460" s="122">
        <v>0.02</v>
      </c>
      <c r="E460" s="120">
        <v>51667</v>
      </c>
      <c r="F460" s="122">
        <v>0.02</v>
      </c>
      <c r="G460" s="120">
        <v>620014.02</v>
      </c>
      <c r="H460" s="8"/>
      <c r="J460" s="123"/>
    </row>
    <row r="461" spans="2:10" ht="15">
      <c r="B461" s="6"/>
      <c r="C461" s="129">
        <v>52963</v>
      </c>
      <c r="D461" s="122">
        <v>0.02</v>
      </c>
      <c r="E461" s="120">
        <v>52701</v>
      </c>
      <c r="F461" s="122">
        <v>0.02</v>
      </c>
      <c r="G461" s="120">
        <v>632414.3</v>
      </c>
      <c r="H461" s="8"/>
      <c r="J461" s="123"/>
    </row>
    <row r="462" spans="2:10" ht="15">
      <c r="B462" s="6"/>
      <c r="C462" s="129">
        <v>52994</v>
      </c>
      <c r="D462" s="122">
        <v>0.02</v>
      </c>
      <c r="E462" s="120">
        <v>52701</v>
      </c>
      <c r="F462" s="122">
        <v>0.02</v>
      </c>
      <c r="G462" s="120">
        <v>632414.3</v>
      </c>
      <c r="H462" s="8"/>
      <c r="J462" s="123"/>
    </row>
    <row r="463" spans="2:10" ht="15">
      <c r="B463" s="6"/>
      <c r="C463" s="129">
        <v>53022</v>
      </c>
      <c r="D463" s="122">
        <v>0.02</v>
      </c>
      <c r="E463" s="120">
        <v>52701</v>
      </c>
      <c r="F463" s="122">
        <v>0.02</v>
      </c>
      <c r="G463" s="120">
        <v>632414.3</v>
      </c>
      <c r="H463" s="8"/>
      <c r="J463" s="123"/>
    </row>
    <row r="464" spans="2:10" ht="15">
      <c r="B464" s="6"/>
      <c r="C464" s="129">
        <v>53053</v>
      </c>
      <c r="D464" s="122">
        <v>0.02</v>
      </c>
      <c r="E464" s="120">
        <v>52701</v>
      </c>
      <c r="F464" s="122">
        <v>0.02</v>
      </c>
      <c r="G464" s="120">
        <v>632414.3</v>
      </c>
      <c r="H464" s="8"/>
      <c r="J464" s="123"/>
    </row>
    <row r="465" spans="2:10" ht="15">
      <c r="B465" s="6"/>
      <c r="C465" s="129">
        <v>53083</v>
      </c>
      <c r="D465" s="122">
        <v>0.02</v>
      </c>
      <c r="E465" s="120">
        <v>52701</v>
      </c>
      <c r="F465" s="122">
        <v>0.02</v>
      </c>
      <c r="G465" s="120">
        <v>632414.3</v>
      </c>
      <c r="H465" s="8"/>
      <c r="J465" s="123"/>
    </row>
    <row r="466" spans="2:10" ht="15">
      <c r="B466" s="6"/>
      <c r="C466" s="129">
        <v>53114</v>
      </c>
      <c r="D466" s="122">
        <v>0.02</v>
      </c>
      <c r="E466" s="120">
        <v>52701</v>
      </c>
      <c r="F466" s="122">
        <v>0.02</v>
      </c>
      <c r="G466" s="120">
        <v>632414.3</v>
      </c>
      <c r="H466" s="8"/>
      <c r="J466" s="123"/>
    </row>
    <row r="467" spans="2:10" ht="15">
      <c r="B467" s="6"/>
      <c r="C467" s="129">
        <v>53144</v>
      </c>
      <c r="D467" s="122">
        <v>0.02</v>
      </c>
      <c r="E467" s="120">
        <v>52701</v>
      </c>
      <c r="F467" s="122">
        <v>0.02</v>
      </c>
      <c r="G467" s="120">
        <v>632414.3</v>
      </c>
      <c r="H467" s="8"/>
      <c r="J467" s="123"/>
    </row>
    <row r="468" spans="2:10" ht="15">
      <c r="B468" s="6"/>
      <c r="C468" s="129">
        <v>53175</v>
      </c>
      <c r="D468" s="122">
        <v>0.02</v>
      </c>
      <c r="E468" s="120">
        <v>52701</v>
      </c>
      <c r="F468" s="122">
        <v>0.02</v>
      </c>
      <c r="G468" s="120">
        <v>632414.3</v>
      </c>
      <c r="H468" s="8"/>
      <c r="J468" s="123"/>
    </row>
    <row r="469" spans="2:10" ht="15">
      <c r="B469" s="6"/>
      <c r="C469" s="129">
        <v>53206</v>
      </c>
      <c r="D469" s="122">
        <v>0.02</v>
      </c>
      <c r="E469" s="120">
        <v>52701</v>
      </c>
      <c r="F469" s="122">
        <v>0.02</v>
      </c>
      <c r="G469" s="120">
        <v>632414.3</v>
      </c>
      <c r="H469" s="8"/>
      <c r="J469" s="123"/>
    </row>
    <row r="470" spans="2:10" ht="15">
      <c r="B470" s="6"/>
      <c r="C470" s="129">
        <v>53236</v>
      </c>
      <c r="D470" s="122">
        <v>0.02</v>
      </c>
      <c r="E470" s="120">
        <v>52701</v>
      </c>
      <c r="F470" s="122">
        <v>0.02</v>
      </c>
      <c r="G470" s="120">
        <v>632414.3</v>
      </c>
      <c r="H470" s="8"/>
      <c r="J470" s="123"/>
    </row>
    <row r="471" spans="2:10" ht="15">
      <c r="B471" s="6"/>
      <c r="C471" s="129">
        <v>53267</v>
      </c>
      <c r="D471" s="122">
        <v>0.02</v>
      </c>
      <c r="E471" s="120">
        <v>52701</v>
      </c>
      <c r="F471" s="122">
        <v>0.02</v>
      </c>
      <c r="G471" s="120">
        <v>632414.3</v>
      </c>
      <c r="H471" s="8"/>
      <c r="J471" s="123"/>
    </row>
    <row r="472" spans="2:10" ht="15">
      <c r="B472" s="6"/>
      <c r="C472" s="129">
        <v>53297</v>
      </c>
      <c r="D472" s="122">
        <v>0.02</v>
      </c>
      <c r="E472" s="120">
        <v>52701</v>
      </c>
      <c r="F472" s="122">
        <v>0.02</v>
      </c>
      <c r="G472" s="120">
        <v>632414.3</v>
      </c>
      <c r="H472" s="8"/>
      <c r="J472" s="123"/>
    </row>
    <row r="473" spans="2:10" ht="15">
      <c r="B473" s="6"/>
      <c r="C473" s="129">
        <v>53328</v>
      </c>
      <c r="D473" s="122">
        <v>0.02</v>
      </c>
      <c r="E473" s="120">
        <v>53755</v>
      </c>
      <c r="F473" s="122">
        <v>0.02</v>
      </c>
      <c r="G473" s="120">
        <v>645062.59</v>
      </c>
      <c r="H473" s="8"/>
      <c r="J473" s="123"/>
    </row>
    <row r="474" spans="2:10" ht="15">
      <c r="B474" s="6"/>
      <c r="C474" s="129">
        <v>53359</v>
      </c>
      <c r="D474" s="122">
        <v>0.02</v>
      </c>
      <c r="E474" s="120">
        <v>53755</v>
      </c>
      <c r="F474" s="122">
        <v>0.02</v>
      </c>
      <c r="G474" s="120">
        <v>645062.59</v>
      </c>
      <c r="H474" s="8"/>
      <c r="J474" s="123"/>
    </row>
    <row r="475" spans="2:10" ht="15">
      <c r="B475" s="6"/>
      <c r="C475" s="129">
        <v>53387</v>
      </c>
      <c r="D475" s="122">
        <v>0.02</v>
      </c>
      <c r="E475" s="120">
        <v>53755</v>
      </c>
      <c r="F475" s="122">
        <v>0.02</v>
      </c>
      <c r="G475" s="120">
        <v>645062.59</v>
      </c>
      <c r="H475" s="8"/>
      <c r="J475" s="123"/>
    </row>
    <row r="476" spans="2:10" ht="15">
      <c r="B476" s="6"/>
      <c r="C476" s="129">
        <v>53418</v>
      </c>
      <c r="D476" s="122">
        <v>0.02</v>
      </c>
      <c r="E476" s="120">
        <v>53755</v>
      </c>
      <c r="F476" s="122">
        <v>0.02</v>
      </c>
      <c r="G476" s="120">
        <v>645062.59</v>
      </c>
      <c r="H476" s="8"/>
      <c r="J476" s="123"/>
    </row>
    <row r="477" spans="2:10" ht="15">
      <c r="B477" s="6"/>
      <c r="C477" s="129">
        <v>53448</v>
      </c>
      <c r="D477" s="122">
        <v>0.02</v>
      </c>
      <c r="E477" s="120">
        <v>53755</v>
      </c>
      <c r="F477" s="122">
        <v>0.02</v>
      </c>
      <c r="G477" s="120">
        <v>645062.59</v>
      </c>
      <c r="H477" s="8"/>
      <c r="J477" s="123"/>
    </row>
    <row r="478" spans="2:10" ht="15">
      <c r="B478" s="6"/>
      <c r="C478" s="129">
        <v>53479</v>
      </c>
      <c r="D478" s="122">
        <v>0.02</v>
      </c>
      <c r="E478" s="120">
        <v>53755</v>
      </c>
      <c r="F478" s="122">
        <v>0.02</v>
      </c>
      <c r="G478" s="120">
        <v>645062.59</v>
      </c>
      <c r="H478" s="8"/>
      <c r="J478" s="123"/>
    </row>
    <row r="479" spans="2:10" ht="15">
      <c r="B479" s="6"/>
      <c r="C479" s="129">
        <v>53509</v>
      </c>
      <c r="D479" s="122">
        <v>0.02</v>
      </c>
      <c r="E479" s="120">
        <v>53755</v>
      </c>
      <c r="F479" s="122">
        <v>0.02</v>
      </c>
      <c r="G479" s="120">
        <v>645062.59</v>
      </c>
      <c r="H479" s="8"/>
      <c r="J479" s="123"/>
    </row>
    <row r="480" spans="2:10" ht="15">
      <c r="B480" s="6"/>
      <c r="C480" s="129">
        <v>53540</v>
      </c>
      <c r="D480" s="122">
        <v>0.02</v>
      </c>
      <c r="E480" s="120">
        <v>53755</v>
      </c>
      <c r="F480" s="122">
        <v>0.02</v>
      </c>
      <c r="G480" s="120">
        <v>645062.59</v>
      </c>
      <c r="H480" s="8"/>
      <c r="J480" s="123"/>
    </row>
    <row r="481" spans="2:10" ht="15">
      <c r="B481" s="6"/>
      <c r="C481" s="129">
        <v>53571</v>
      </c>
      <c r="D481" s="122">
        <v>0.02</v>
      </c>
      <c r="E481" s="120">
        <v>53755</v>
      </c>
      <c r="F481" s="122">
        <v>0.02</v>
      </c>
      <c r="G481" s="120">
        <v>645062.59</v>
      </c>
      <c r="H481" s="8"/>
      <c r="J481" s="123"/>
    </row>
    <row r="482" spans="2:10" ht="15">
      <c r="B482" s="6"/>
      <c r="C482" s="129">
        <v>53601</v>
      </c>
      <c r="D482" s="122">
        <v>0.02</v>
      </c>
      <c r="E482" s="120">
        <v>53755</v>
      </c>
      <c r="F482" s="122">
        <v>0.02</v>
      </c>
      <c r="G482" s="120">
        <v>645062.59</v>
      </c>
      <c r="H482" s="8"/>
      <c r="J482" s="123"/>
    </row>
    <row r="483" spans="2:10" ht="15">
      <c r="B483" s="6"/>
      <c r="C483" s="129">
        <v>53632</v>
      </c>
      <c r="D483" s="122">
        <v>0.02</v>
      </c>
      <c r="E483" s="120">
        <v>53755</v>
      </c>
      <c r="F483" s="122">
        <v>0.02</v>
      </c>
      <c r="G483" s="120">
        <v>645062.59</v>
      </c>
      <c r="H483" s="8"/>
      <c r="J483" s="123"/>
    </row>
    <row r="484" spans="2:10" ht="15">
      <c r="B484" s="6"/>
      <c r="C484" s="129">
        <v>53662</v>
      </c>
      <c r="D484" s="122">
        <v>0.02</v>
      </c>
      <c r="E484" s="120">
        <v>53755</v>
      </c>
      <c r="F484" s="122">
        <v>0.02</v>
      </c>
      <c r="G484" s="120">
        <v>645062.59</v>
      </c>
      <c r="H484" s="8"/>
      <c r="J484" s="123"/>
    </row>
    <row r="485" spans="2:10" ht="15">
      <c r="B485" s="6"/>
      <c r="C485" s="129">
        <v>53693</v>
      </c>
      <c r="D485" s="122">
        <v>0.02</v>
      </c>
      <c r="E485" s="120">
        <v>54830</v>
      </c>
      <c r="F485" s="122">
        <v>0.02</v>
      </c>
      <c r="G485" s="120">
        <v>657963.84</v>
      </c>
      <c r="H485" s="8"/>
      <c r="J485" s="123"/>
    </row>
    <row r="486" spans="2:10" ht="15">
      <c r="B486" s="6"/>
      <c r="C486" s="129">
        <v>53724</v>
      </c>
      <c r="D486" s="122">
        <v>0.02</v>
      </c>
      <c r="E486" s="120">
        <v>54830</v>
      </c>
      <c r="F486" s="122">
        <v>0.02</v>
      </c>
      <c r="G486" s="120">
        <v>657963.84</v>
      </c>
      <c r="H486" s="8"/>
      <c r="J486" s="123"/>
    </row>
    <row r="487" spans="2:10" ht="15">
      <c r="B487" s="6"/>
      <c r="C487" s="129">
        <v>53752</v>
      </c>
      <c r="D487" s="122">
        <v>0.02</v>
      </c>
      <c r="E487" s="120">
        <v>54830</v>
      </c>
      <c r="F487" s="122">
        <v>0.02</v>
      </c>
      <c r="G487" s="120">
        <v>657963.84</v>
      </c>
      <c r="H487" s="8"/>
      <c r="J487" s="123"/>
    </row>
    <row r="488" spans="2:10" ht="15">
      <c r="B488" s="6"/>
      <c r="C488" s="129">
        <v>53783</v>
      </c>
      <c r="D488" s="122">
        <v>0.02</v>
      </c>
      <c r="E488" s="120">
        <v>54830</v>
      </c>
      <c r="F488" s="122">
        <v>0.02</v>
      </c>
      <c r="G488" s="120">
        <v>657963.84</v>
      </c>
      <c r="H488" s="8"/>
      <c r="J488" s="123"/>
    </row>
    <row r="489" spans="2:10" ht="15">
      <c r="B489" s="6"/>
      <c r="C489" s="129">
        <v>53813</v>
      </c>
      <c r="D489" s="122">
        <v>0.02</v>
      </c>
      <c r="E489" s="120">
        <v>54830</v>
      </c>
      <c r="F489" s="122">
        <v>0.02</v>
      </c>
      <c r="G489" s="120">
        <v>657963.84</v>
      </c>
      <c r="H489" s="8"/>
      <c r="J489" s="123"/>
    </row>
    <row r="490" spans="2:10" ht="15">
      <c r="B490" s="6"/>
      <c r="C490" s="129">
        <v>53844</v>
      </c>
      <c r="D490" s="122">
        <v>0.02</v>
      </c>
      <c r="E490" s="120">
        <v>54830</v>
      </c>
      <c r="F490" s="122">
        <v>0.02</v>
      </c>
      <c r="G490" s="120">
        <v>657963.84</v>
      </c>
      <c r="H490" s="8"/>
      <c r="J490" s="123"/>
    </row>
    <row r="491" spans="2:10" ht="15">
      <c r="B491" s="6"/>
      <c r="C491" s="129">
        <v>53874</v>
      </c>
      <c r="D491" s="122">
        <v>0.02</v>
      </c>
      <c r="E491" s="120">
        <v>54830</v>
      </c>
      <c r="F491" s="122">
        <v>0.02</v>
      </c>
      <c r="G491" s="120">
        <v>657963.84</v>
      </c>
      <c r="H491" s="8"/>
      <c r="J491" s="123"/>
    </row>
    <row r="492" spans="2:10" ht="15">
      <c r="B492" s="6"/>
      <c r="C492" s="129">
        <v>53905</v>
      </c>
      <c r="D492" s="122">
        <v>0.02</v>
      </c>
      <c r="E492" s="120">
        <v>54830</v>
      </c>
      <c r="F492" s="122">
        <v>0.02</v>
      </c>
      <c r="G492" s="120">
        <v>657963.84</v>
      </c>
      <c r="H492" s="8"/>
      <c r="J492" s="123"/>
    </row>
    <row r="493" spans="2:10" ht="15">
      <c r="B493" s="6"/>
      <c r="C493" s="129">
        <v>53936</v>
      </c>
      <c r="D493" s="122">
        <v>0.02</v>
      </c>
      <c r="E493" s="120">
        <v>54830</v>
      </c>
      <c r="F493" s="122">
        <v>0.02</v>
      </c>
      <c r="G493" s="120">
        <v>657963.84</v>
      </c>
      <c r="H493" s="8"/>
      <c r="J493" s="123"/>
    </row>
    <row r="494" spans="2:10" ht="15">
      <c r="B494" s="6"/>
      <c r="C494" s="129">
        <v>53966</v>
      </c>
      <c r="D494" s="122">
        <v>0.02</v>
      </c>
      <c r="E494" s="120">
        <v>54830</v>
      </c>
      <c r="F494" s="122">
        <v>0.02</v>
      </c>
      <c r="G494" s="120">
        <v>657963.84</v>
      </c>
      <c r="H494" s="8"/>
      <c r="J494" s="123"/>
    </row>
    <row r="495" spans="2:10" ht="15">
      <c r="B495" s="6"/>
      <c r="C495" s="129">
        <v>53997</v>
      </c>
      <c r="D495" s="122">
        <v>0.02</v>
      </c>
      <c r="E495" s="120">
        <v>54830</v>
      </c>
      <c r="F495" s="122">
        <v>0.02</v>
      </c>
      <c r="G495" s="120">
        <v>657963.84</v>
      </c>
      <c r="H495" s="8"/>
      <c r="J495" s="123"/>
    </row>
    <row r="496" spans="2:10" ht="15">
      <c r="B496" s="6"/>
      <c r="C496" s="129">
        <v>54027</v>
      </c>
      <c r="D496" s="122">
        <v>0.02</v>
      </c>
      <c r="E496" s="120">
        <v>54830</v>
      </c>
      <c r="F496" s="122">
        <v>0.02</v>
      </c>
      <c r="G496" s="120">
        <v>657963.84</v>
      </c>
      <c r="H496" s="8"/>
      <c r="J496" s="123"/>
    </row>
    <row r="497" spans="2:10" ht="15">
      <c r="B497" s="6"/>
      <c r="C497" s="129">
        <v>54058</v>
      </c>
      <c r="D497" s="122">
        <v>0.02</v>
      </c>
      <c r="E497" s="120">
        <v>55926</v>
      </c>
      <c r="F497" s="122">
        <v>0.02</v>
      </c>
      <c r="G497" s="120">
        <v>671123.12</v>
      </c>
      <c r="H497" s="8"/>
      <c r="J497" s="123"/>
    </row>
    <row r="498" spans="2:10" ht="15">
      <c r="B498" s="6"/>
      <c r="C498" s="129">
        <v>54089</v>
      </c>
      <c r="D498" s="122">
        <v>0.02</v>
      </c>
      <c r="E498" s="120">
        <v>55926</v>
      </c>
      <c r="F498" s="122">
        <v>0.02</v>
      </c>
      <c r="G498" s="120">
        <v>671123.12</v>
      </c>
      <c r="H498" s="8"/>
      <c r="J498" s="123"/>
    </row>
    <row r="499" spans="2:10" ht="15">
      <c r="B499" s="6"/>
      <c r="C499" s="129">
        <v>54118</v>
      </c>
      <c r="D499" s="122">
        <v>0.02</v>
      </c>
      <c r="E499" s="120">
        <v>55926</v>
      </c>
      <c r="F499" s="122">
        <v>0.02</v>
      </c>
      <c r="G499" s="120">
        <v>671123.12</v>
      </c>
      <c r="H499" s="8"/>
      <c r="J499" s="123"/>
    </row>
    <row r="500" spans="2:10" ht="15">
      <c r="B500" s="6"/>
      <c r="C500" s="129">
        <v>54149</v>
      </c>
      <c r="D500" s="122">
        <v>0.02</v>
      </c>
      <c r="E500" s="120">
        <v>55926</v>
      </c>
      <c r="F500" s="122">
        <v>0.02</v>
      </c>
      <c r="G500" s="120">
        <v>671123.12</v>
      </c>
      <c r="H500" s="8"/>
      <c r="J500" s="123"/>
    </row>
    <row r="501" spans="2:10" ht="15">
      <c r="B501" s="6"/>
      <c r="C501" s="129">
        <v>54179</v>
      </c>
      <c r="D501" s="122">
        <v>0.02</v>
      </c>
      <c r="E501" s="120">
        <v>55926</v>
      </c>
      <c r="F501" s="122">
        <v>0.02</v>
      </c>
      <c r="G501" s="120">
        <v>671123.12</v>
      </c>
      <c r="H501" s="8"/>
      <c r="J501" s="123"/>
    </row>
    <row r="502" spans="2:10" ht="15">
      <c r="B502" s="6"/>
      <c r="C502" s="129">
        <v>54210</v>
      </c>
      <c r="D502" s="122">
        <v>0.02</v>
      </c>
      <c r="E502" s="120">
        <v>55926</v>
      </c>
      <c r="F502" s="122">
        <v>0.02</v>
      </c>
      <c r="G502" s="120">
        <v>671123.12</v>
      </c>
      <c r="H502" s="8"/>
      <c r="J502" s="123"/>
    </row>
    <row r="503" spans="2:10" ht="15">
      <c r="B503" s="6"/>
      <c r="C503" s="129">
        <v>54240</v>
      </c>
      <c r="D503" s="122">
        <v>0.02</v>
      </c>
      <c r="E503" s="120">
        <v>55926</v>
      </c>
      <c r="F503" s="122">
        <v>0.02</v>
      </c>
      <c r="G503" s="120">
        <v>671123.12</v>
      </c>
      <c r="H503" s="8"/>
      <c r="J503" s="123"/>
    </row>
    <row r="504" spans="2:10" ht="15">
      <c r="B504" s="6"/>
      <c r="C504" s="129">
        <v>54271</v>
      </c>
      <c r="D504" s="122">
        <v>0.02</v>
      </c>
      <c r="E504" s="120">
        <v>55926</v>
      </c>
      <c r="F504" s="122">
        <v>0.02</v>
      </c>
      <c r="G504" s="120">
        <v>671123.12</v>
      </c>
      <c r="H504" s="8"/>
      <c r="J504" s="123"/>
    </row>
    <row r="505" spans="2:10" ht="15">
      <c r="B505" s="6"/>
      <c r="C505" s="129">
        <v>54302</v>
      </c>
      <c r="D505" s="122">
        <v>0.02</v>
      </c>
      <c r="E505" s="120">
        <v>55926</v>
      </c>
      <c r="F505" s="122">
        <v>0.02</v>
      </c>
      <c r="G505" s="120">
        <v>671123.12</v>
      </c>
      <c r="H505" s="8"/>
      <c r="J505" s="123"/>
    </row>
    <row r="506" spans="2:10" ht="15">
      <c r="B506" s="6"/>
      <c r="C506" s="129">
        <v>54332</v>
      </c>
      <c r="D506" s="122">
        <v>0.02</v>
      </c>
      <c r="E506" s="120">
        <v>55926</v>
      </c>
      <c r="F506" s="122">
        <v>0.02</v>
      </c>
      <c r="G506" s="120">
        <v>671123.12</v>
      </c>
      <c r="H506" s="8"/>
      <c r="J506" s="123"/>
    </row>
    <row r="507" spans="2:10" ht="15">
      <c r="B507" s="6"/>
      <c r="C507" s="129">
        <v>54363</v>
      </c>
      <c r="D507" s="122">
        <v>0.02</v>
      </c>
      <c r="E507" s="120">
        <v>55926</v>
      </c>
      <c r="F507" s="122">
        <v>0.02</v>
      </c>
      <c r="G507" s="120">
        <v>671123.12</v>
      </c>
      <c r="H507" s="8"/>
      <c r="J507" s="123"/>
    </row>
    <row r="508" spans="2:10" ht="15">
      <c r="B508" s="6"/>
      <c r="C508" s="129">
        <v>54393</v>
      </c>
      <c r="D508" s="122">
        <v>0.02</v>
      </c>
      <c r="E508" s="120">
        <v>55926</v>
      </c>
      <c r="F508" s="122">
        <v>0.02</v>
      </c>
      <c r="G508" s="120">
        <v>671123.12</v>
      </c>
      <c r="H508" s="8"/>
      <c r="J508" s="123"/>
    </row>
    <row r="509" spans="2:10" ht="15">
      <c r="B509" s="6"/>
      <c r="C509" s="129">
        <v>54424</v>
      </c>
      <c r="D509" s="122">
        <v>0.02</v>
      </c>
      <c r="E509" s="120">
        <v>57045</v>
      </c>
      <c r="F509" s="122">
        <v>0.02</v>
      </c>
      <c r="G509" s="120">
        <v>684545.58</v>
      </c>
      <c r="H509" s="8"/>
      <c r="J509" s="123"/>
    </row>
    <row r="510" spans="2:10" ht="15">
      <c r="B510" s="6"/>
      <c r="C510" s="129">
        <v>54455</v>
      </c>
      <c r="D510" s="122">
        <v>0.02</v>
      </c>
      <c r="E510" s="120">
        <v>57045</v>
      </c>
      <c r="F510" s="122">
        <v>0.02</v>
      </c>
      <c r="G510" s="120">
        <v>684545.58</v>
      </c>
      <c r="H510" s="8"/>
      <c r="J510" s="123"/>
    </row>
    <row r="511" spans="2:10" ht="15">
      <c r="B511" s="6"/>
      <c r="C511" s="129">
        <v>54483</v>
      </c>
      <c r="D511" s="122">
        <v>0.02</v>
      </c>
      <c r="E511" s="120">
        <v>57045</v>
      </c>
      <c r="F511" s="122">
        <v>0.02</v>
      </c>
      <c r="G511" s="120">
        <v>684545.58</v>
      </c>
      <c r="H511" s="8"/>
      <c r="J511" s="123"/>
    </row>
    <row r="512" spans="2:10" ht="15">
      <c r="B512" s="6"/>
      <c r="C512" s="129">
        <v>54514</v>
      </c>
      <c r="D512" s="122">
        <v>0.02</v>
      </c>
      <c r="E512" s="120">
        <v>57045</v>
      </c>
      <c r="F512" s="122">
        <v>0.02</v>
      </c>
      <c r="G512" s="120">
        <v>684545.58</v>
      </c>
      <c r="H512" s="8"/>
      <c r="J512" s="123"/>
    </row>
    <row r="513" spans="2:10" ht="15">
      <c r="B513" s="6"/>
      <c r="C513" s="129">
        <v>54544</v>
      </c>
      <c r="D513" s="122">
        <v>0.02</v>
      </c>
      <c r="E513" s="120">
        <v>57045</v>
      </c>
      <c r="F513" s="122">
        <v>0.02</v>
      </c>
      <c r="G513" s="120">
        <v>684545.58</v>
      </c>
      <c r="H513" s="8"/>
      <c r="J513" s="123"/>
    </row>
    <row r="514" spans="2:10" ht="15">
      <c r="B514" s="6"/>
      <c r="C514" s="129">
        <v>54575</v>
      </c>
      <c r="D514" s="122">
        <v>0.02</v>
      </c>
      <c r="E514" s="120">
        <v>57045</v>
      </c>
      <c r="F514" s="122">
        <v>0.02</v>
      </c>
      <c r="G514" s="120">
        <v>684545.58</v>
      </c>
      <c r="H514" s="8"/>
      <c r="J514" s="123"/>
    </row>
    <row r="515" spans="2:10" ht="15">
      <c r="B515" s="6"/>
      <c r="C515" s="129">
        <v>54605</v>
      </c>
      <c r="D515" s="122">
        <v>0.02</v>
      </c>
      <c r="E515" s="120">
        <v>57045</v>
      </c>
      <c r="F515" s="122">
        <v>0.02</v>
      </c>
      <c r="G515" s="120">
        <v>684545.58</v>
      </c>
      <c r="H515" s="8"/>
      <c r="J515" s="123"/>
    </row>
    <row r="516" spans="2:10" ht="15">
      <c r="B516" s="6"/>
      <c r="C516" s="129">
        <v>54636</v>
      </c>
      <c r="D516" s="122">
        <v>0.02</v>
      </c>
      <c r="E516" s="120">
        <v>57045</v>
      </c>
      <c r="F516" s="122">
        <v>0.02</v>
      </c>
      <c r="G516" s="120">
        <v>684545.58</v>
      </c>
      <c r="H516" s="8"/>
      <c r="J516" s="123"/>
    </row>
    <row r="517" spans="2:10" ht="15">
      <c r="B517" s="6"/>
      <c r="C517" s="129">
        <v>54667</v>
      </c>
      <c r="D517" s="122">
        <v>0.02</v>
      </c>
      <c r="E517" s="120">
        <v>57045</v>
      </c>
      <c r="F517" s="122">
        <v>0.02</v>
      </c>
      <c r="G517" s="120">
        <v>684545.58</v>
      </c>
      <c r="H517" s="8"/>
      <c r="J517" s="123"/>
    </row>
    <row r="518" spans="2:10" ht="15">
      <c r="B518" s="6"/>
      <c r="C518" s="129">
        <v>54697</v>
      </c>
      <c r="D518" s="122">
        <v>0.02</v>
      </c>
      <c r="E518" s="120">
        <v>57045</v>
      </c>
      <c r="F518" s="122">
        <v>0.02</v>
      </c>
      <c r="G518" s="120">
        <v>684545.58</v>
      </c>
      <c r="H518" s="8"/>
      <c r="J518" s="123"/>
    </row>
    <row r="519" spans="2:10" ht="15">
      <c r="B519" s="6"/>
      <c r="C519" s="129">
        <v>54728</v>
      </c>
      <c r="D519" s="122">
        <v>0.02</v>
      </c>
      <c r="E519" s="120">
        <v>57045</v>
      </c>
      <c r="F519" s="122">
        <v>0.02</v>
      </c>
      <c r="G519" s="120">
        <v>684545.58</v>
      </c>
      <c r="H519" s="8"/>
      <c r="J519" s="123"/>
    </row>
    <row r="520" spans="2:10" ht="15">
      <c r="B520" s="6"/>
      <c r="C520" s="129">
        <v>54758</v>
      </c>
      <c r="D520" s="122">
        <v>0.02</v>
      </c>
      <c r="E520" s="120">
        <v>57045</v>
      </c>
      <c r="F520" s="122">
        <v>0.02</v>
      </c>
      <c r="G520" s="120">
        <v>684545.58</v>
      </c>
      <c r="H520" s="8"/>
      <c r="J520" s="123"/>
    </row>
    <row r="521" spans="2:8" ht="15.75" thickBot="1">
      <c r="B521" s="10"/>
      <c r="C521" s="20"/>
      <c r="D521" s="11"/>
      <c r="E521" s="11"/>
      <c r="F521" s="11"/>
      <c r="G521" s="11"/>
      <c r="H521" s="12"/>
    </row>
    <row r="522" ht="15">
      <c r="C522" s="21"/>
    </row>
    <row r="523" ht="15">
      <c r="C523" s="21"/>
    </row>
    <row r="524" ht="15">
      <c r="C524" s="21"/>
    </row>
    <row r="525" ht="15">
      <c r="C525" s="21"/>
    </row>
    <row r="526" ht="15">
      <c r="C526" s="21"/>
    </row>
    <row r="527" ht="15">
      <c r="C527" s="21"/>
    </row>
    <row r="528" ht="15">
      <c r="C528" s="21"/>
    </row>
    <row r="529" ht="15">
      <c r="C529" s="21"/>
    </row>
    <row r="530" ht="15">
      <c r="C530" s="21"/>
    </row>
    <row r="531" ht="15">
      <c r="C531" s="21"/>
    </row>
    <row r="532" ht="15">
      <c r="C532" s="21"/>
    </row>
    <row r="533" ht="15">
      <c r="C533" s="21"/>
    </row>
    <row r="534" ht="15">
      <c r="C534" s="21"/>
    </row>
    <row r="535" ht="15">
      <c r="C535" s="21"/>
    </row>
    <row r="536" ht="15">
      <c r="C536" s="21"/>
    </row>
    <row r="537" ht="15">
      <c r="C537" s="21"/>
    </row>
    <row r="538" ht="15">
      <c r="C538" s="21"/>
    </row>
    <row r="539" ht="15">
      <c r="C539" s="21"/>
    </row>
    <row r="540" ht="15">
      <c r="C540" s="21"/>
    </row>
    <row r="541" ht="15">
      <c r="C541" s="21"/>
    </row>
    <row r="542" ht="15">
      <c r="C542" s="21"/>
    </row>
    <row r="543" ht="15">
      <c r="C543" s="21"/>
    </row>
    <row r="544" ht="15">
      <c r="C544" s="21"/>
    </row>
    <row r="545" ht="15">
      <c r="C545" s="21"/>
    </row>
    <row r="546" ht="15">
      <c r="C546" s="21"/>
    </row>
    <row r="547" ht="15">
      <c r="C547" s="21"/>
    </row>
    <row r="548" ht="15">
      <c r="C548" s="21"/>
    </row>
    <row r="549" ht="15">
      <c r="C549" s="21"/>
    </row>
    <row r="550" ht="15">
      <c r="C550" s="21"/>
    </row>
    <row r="551" ht="15">
      <c r="C551" s="21"/>
    </row>
    <row r="552" ht="15">
      <c r="C552" s="21"/>
    </row>
    <row r="553" ht="15">
      <c r="C553" s="21"/>
    </row>
    <row r="554" ht="15">
      <c r="C554" s="21"/>
    </row>
    <row r="555" ht="15">
      <c r="C555" s="21"/>
    </row>
    <row r="556" ht="15">
      <c r="C556" s="21"/>
    </row>
    <row r="557" ht="15">
      <c r="C557" s="21"/>
    </row>
    <row r="558" ht="15">
      <c r="C558" s="21"/>
    </row>
    <row r="559" ht="15">
      <c r="C559" s="21"/>
    </row>
    <row r="560" ht="15">
      <c r="C560" s="21"/>
    </row>
    <row r="561" ht="15">
      <c r="C561" s="21"/>
    </row>
    <row r="562" ht="15">
      <c r="C562" s="21"/>
    </row>
    <row r="563" ht="15">
      <c r="C563" s="21"/>
    </row>
    <row r="564" ht="15">
      <c r="C564" s="21"/>
    </row>
    <row r="565" ht="15">
      <c r="C565" s="21"/>
    </row>
    <row r="566" ht="15">
      <c r="C566" s="21"/>
    </row>
    <row r="567" ht="15">
      <c r="C567" s="21"/>
    </row>
    <row r="568" ht="15">
      <c r="C568" s="21"/>
    </row>
    <row r="569" ht="15">
      <c r="C569" s="21"/>
    </row>
    <row r="570" ht="15">
      <c r="C570" s="21"/>
    </row>
    <row r="571" ht="15">
      <c r="C571" s="21"/>
    </row>
    <row r="572" ht="15">
      <c r="C572" s="21"/>
    </row>
    <row r="573" ht="15">
      <c r="C573" s="21"/>
    </row>
    <row r="574" ht="15">
      <c r="C574" s="21"/>
    </row>
    <row r="575" ht="15">
      <c r="C575" s="21"/>
    </row>
    <row r="576" ht="15">
      <c r="C576" s="21"/>
    </row>
    <row r="577" ht="15">
      <c r="C577" s="21"/>
    </row>
    <row r="578" ht="15">
      <c r="C578" s="21"/>
    </row>
    <row r="579" ht="15">
      <c r="C579" s="21"/>
    </row>
    <row r="580" ht="15">
      <c r="C580" s="21"/>
    </row>
    <row r="581" ht="15">
      <c r="C581" s="21"/>
    </row>
    <row r="582" ht="15">
      <c r="C582" s="21"/>
    </row>
    <row r="583" ht="15">
      <c r="C583" s="21"/>
    </row>
    <row r="584" ht="15">
      <c r="C584" s="21"/>
    </row>
    <row r="585" ht="15">
      <c r="C585" s="21"/>
    </row>
  </sheetData>
  <sheetProtection selectLockedCells="1" selectUnlockedCells="1"/>
  <mergeCells count="21">
    <mergeCell ref="I40:O40"/>
    <mergeCell ref="K43:N43"/>
    <mergeCell ref="L13:L15"/>
    <mergeCell ref="M13:M15"/>
    <mergeCell ref="J23:J24"/>
    <mergeCell ref="N13:N15"/>
    <mergeCell ref="K44:N44"/>
    <mergeCell ref="K42:N42"/>
    <mergeCell ref="J33:J35"/>
    <mergeCell ref="K33:K35"/>
    <mergeCell ref="L33:L35"/>
    <mergeCell ref="N23:N24"/>
    <mergeCell ref="N33:N35"/>
    <mergeCell ref="M33:M35"/>
    <mergeCell ref="K23:M24"/>
    <mergeCell ref="I31:O31"/>
    <mergeCell ref="B2:H2"/>
    <mergeCell ref="I11:O11"/>
    <mergeCell ref="I20:O20"/>
    <mergeCell ref="J13:J15"/>
    <mergeCell ref="K13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/>
  <sheetProtection password="BE8E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D183"/>
  <sheetViews>
    <sheetView zoomScalePageLayoutView="0" workbookViewId="0" topLeftCell="A1">
      <selection activeCell="E47" sqref="E47"/>
    </sheetView>
  </sheetViews>
  <sheetFormatPr defaultColWidth="9.140625" defaultRowHeight="15"/>
  <sheetData>
    <row r="1" spans="1:4" ht="15">
      <c r="A1">
        <v>41423</v>
      </c>
      <c r="B1">
        <v>-2300000</v>
      </c>
      <c r="D1">
        <f>_XLL.ЧИСТВНДОХ(B1:B361,A1:A361)</f>
        <v>0.1158472955226898</v>
      </c>
    </row>
    <row r="2" spans="1:2" ht="15">
      <c r="A2">
        <v>41425</v>
      </c>
      <c r="B2">
        <v>0</v>
      </c>
    </row>
    <row r="3" spans="1:2" ht="15">
      <c r="A3">
        <v>41455</v>
      </c>
      <c r="B3">
        <v>37000</v>
      </c>
    </row>
    <row r="4" spans="1:2" ht="15">
      <c r="A4">
        <v>41486</v>
      </c>
      <c r="B4">
        <v>18500</v>
      </c>
    </row>
    <row r="5" spans="1:2" ht="15">
      <c r="A5">
        <v>41517</v>
      </c>
      <c r="B5">
        <v>18500</v>
      </c>
    </row>
    <row r="6" spans="1:2" ht="15">
      <c r="A6">
        <v>41547</v>
      </c>
      <c r="B6">
        <v>18500</v>
      </c>
    </row>
    <row r="7" spans="1:2" ht="15">
      <c r="A7">
        <v>41578</v>
      </c>
      <c r="B7">
        <v>18500</v>
      </c>
    </row>
    <row r="8" spans="1:2" ht="15">
      <c r="A8">
        <v>41608</v>
      </c>
      <c r="B8">
        <v>18500</v>
      </c>
    </row>
    <row r="9" spans="1:2" ht="15">
      <c r="A9">
        <v>41639</v>
      </c>
      <c r="B9">
        <v>18500</v>
      </c>
    </row>
    <row r="10" spans="1:2" ht="15">
      <c r="A10">
        <v>41670</v>
      </c>
      <c r="B10">
        <v>19850</v>
      </c>
    </row>
    <row r="11" spans="1:2" ht="15">
      <c r="A11">
        <v>41698</v>
      </c>
      <c r="B11">
        <v>19850</v>
      </c>
    </row>
    <row r="12" spans="1:2" ht="15">
      <c r="A12">
        <v>41729</v>
      </c>
      <c r="B12">
        <v>19850</v>
      </c>
    </row>
    <row r="13" spans="1:2" ht="15">
      <c r="A13">
        <v>41759</v>
      </c>
      <c r="B13">
        <v>19850</v>
      </c>
    </row>
    <row r="14" spans="1:2" ht="15">
      <c r="A14">
        <v>41790</v>
      </c>
      <c r="B14">
        <v>19850</v>
      </c>
    </row>
    <row r="15" spans="1:2" ht="15">
      <c r="A15">
        <v>41820</v>
      </c>
      <c r="B15">
        <v>19850</v>
      </c>
    </row>
    <row r="16" spans="1:2" ht="15">
      <c r="A16">
        <v>41851</v>
      </c>
      <c r="B16">
        <v>19850</v>
      </c>
    </row>
    <row r="17" spans="1:2" ht="15">
      <c r="A17">
        <v>41882</v>
      </c>
      <c r="B17">
        <v>19850</v>
      </c>
    </row>
    <row r="18" spans="1:2" ht="15">
      <c r="A18">
        <v>41912</v>
      </c>
      <c r="B18">
        <v>19850</v>
      </c>
    </row>
    <row r="19" spans="1:2" ht="15">
      <c r="A19">
        <v>41943</v>
      </c>
      <c r="B19">
        <v>19850</v>
      </c>
    </row>
    <row r="20" spans="1:2" ht="15">
      <c r="A20">
        <v>41973</v>
      </c>
      <c r="B20">
        <v>19850</v>
      </c>
    </row>
    <row r="21" spans="1:2" ht="15">
      <c r="A21">
        <v>42004</v>
      </c>
      <c r="B21">
        <v>19850</v>
      </c>
    </row>
    <row r="22" spans="1:2" ht="15">
      <c r="A22">
        <v>42035</v>
      </c>
      <c r="B22">
        <v>21183</v>
      </c>
    </row>
    <row r="23" spans="1:2" ht="15">
      <c r="A23">
        <v>42063</v>
      </c>
      <c r="B23">
        <v>21183</v>
      </c>
    </row>
    <row r="24" spans="1:2" ht="15">
      <c r="A24">
        <v>42094</v>
      </c>
      <c r="B24">
        <v>21183</v>
      </c>
    </row>
    <row r="25" spans="1:2" ht="15">
      <c r="A25">
        <v>42124</v>
      </c>
      <c r="B25">
        <v>21183</v>
      </c>
    </row>
    <row r="26" spans="1:2" ht="15">
      <c r="A26">
        <v>42155</v>
      </c>
      <c r="B26">
        <v>21183</v>
      </c>
    </row>
    <row r="27" spans="1:2" ht="15">
      <c r="A27">
        <v>42185</v>
      </c>
      <c r="B27">
        <v>21183</v>
      </c>
    </row>
    <row r="28" spans="1:2" ht="15">
      <c r="A28">
        <v>42216</v>
      </c>
      <c r="B28">
        <v>21183</v>
      </c>
    </row>
    <row r="29" spans="1:2" ht="15">
      <c r="A29">
        <v>42247</v>
      </c>
      <c r="B29">
        <v>21183</v>
      </c>
    </row>
    <row r="30" spans="1:2" ht="15">
      <c r="A30">
        <v>42277</v>
      </c>
      <c r="B30">
        <v>21183</v>
      </c>
    </row>
    <row r="31" spans="1:2" ht="15">
      <c r="A31">
        <v>42308</v>
      </c>
      <c r="B31">
        <v>21183</v>
      </c>
    </row>
    <row r="32" spans="1:2" ht="15">
      <c r="A32">
        <v>42338</v>
      </c>
      <c r="B32">
        <v>21183</v>
      </c>
    </row>
    <row r="33" spans="1:2" ht="15">
      <c r="A33">
        <v>42369</v>
      </c>
      <c r="B33">
        <v>21183</v>
      </c>
    </row>
    <row r="34" spans="1:2" ht="15">
      <c r="A34">
        <v>42400</v>
      </c>
      <c r="B34">
        <v>22725</v>
      </c>
    </row>
    <row r="35" spans="1:2" ht="15">
      <c r="A35">
        <v>42429</v>
      </c>
      <c r="B35">
        <v>22725</v>
      </c>
    </row>
    <row r="36" spans="1:2" ht="15">
      <c r="A36">
        <v>42460</v>
      </c>
      <c r="B36">
        <v>22725</v>
      </c>
    </row>
    <row r="37" spans="1:2" ht="15">
      <c r="A37">
        <v>42490</v>
      </c>
      <c r="B37">
        <v>22725</v>
      </c>
    </row>
    <row r="38" spans="1:2" ht="15">
      <c r="A38">
        <v>42521</v>
      </c>
      <c r="B38">
        <v>22725</v>
      </c>
    </row>
    <row r="39" spans="1:2" ht="15">
      <c r="A39">
        <v>42551</v>
      </c>
      <c r="B39">
        <v>22725</v>
      </c>
    </row>
    <row r="40" spans="1:2" ht="15">
      <c r="A40">
        <v>42582</v>
      </c>
      <c r="B40">
        <v>22725</v>
      </c>
    </row>
    <row r="41" spans="1:2" ht="15">
      <c r="A41">
        <v>42613</v>
      </c>
      <c r="B41">
        <v>22725</v>
      </c>
    </row>
    <row r="42" spans="1:2" ht="15">
      <c r="A42">
        <v>42643</v>
      </c>
      <c r="B42">
        <v>22725</v>
      </c>
    </row>
    <row r="43" spans="1:2" ht="15">
      <c r="A43">
        <v>42674</v>
      </c>
      <c r="B43">
        <v>22725</v>
      </c>
    </row>
    <row r="44" spans="1:2" ht="15">
      <c r="A44">
        <v>42704</v>
      </c>
      <c r="B44">
        <v>22725</v>
      </c>
    </row>
    <row r="45" spans="1:2" ht="15">
      <c r="A45">
        <v>42735</v>
      </c>
      <c r="B45">
        <v>22725</v>
      </c>
    </row>
    <row r="46" spans="1:2" ht="15">
      <c r="A46">
        <v>42766</v>
      </c>
      <c r="B46">
        <v>24275</v>
      </c>
    </row>
    <row r="47" spans="1:2" ht="15">
      <c r="A47">
        <v>42794</v>
      </c>
      <c r="B47">
        <v>24275</v>
      </c>
    </row>
    <row r="48" spans="1:2" ht="15">
      <c r="A48">
        <v>42825</v>
      </c>
      <c r="B48">
        <v>24275</v>
      </c>
    </row>
    <row r="49" spans="1:2" ht="15">
      <c r="A49">
        <v>42855</v>
      </c>
      <c r="B49">
        <v>24275</v>
      </c>
    </row>
    <row r="50" spans="1:2" ht="15">
      <c r="A50">
        <v>42886</v>
      </c>
      <c r="B50">
        <v>24275</v>
      </c>
    </row>
    <row r="51" spans="1:2" ht="15">
      <c r="A51">
        <v>42916</v>
      </c>
      <c r="B51">
        <v>24275</v>
      </c>
    </row>
    <row r="52" spans="1:2" ht="15">
      <c r="A52">
        <v>42947</v>
      </c>
      <c r="B52">
        <v>24275</v>
      </c>
    </row>
    <row r="53" spans="1:2" ht="15">
      <c r="A53">
        <v>42978</v>
      </c>
      <c r="B53">
        <v>24275</v>
      </c>
    </row>
    <row r="54" spans="1:2" ht="15">
      <c r="A54">
        <v>43008</v>
      </c>
      <c r="B54">
        <v>24275</v>
      </c>
    </row>
    <row r="55" spans="1:2" ht="15">
      <c r="A55">
        <v>43039</v>
      </c>
      <c r="B55">
        <v>24275</v>
      </c>
    </row>
    <row r="56" spans="1:2" ht="15">
      <c r="A56">
        <v>43069</v>
      </c>
      <c r="B56">
        <v>24275</v>
      </c>
    </row>
    <row r="57" spans="1:2" ht="15">
      <c r="A57">
        <v>43100</v>
      </c>
      <c r="B57">
        <v>24275</v>
      </c>
    </row>
    <row r="58" spans="1:2" ht="15">
      <c r="A58">
        <v>43131</v>
      </c>
      <c r="B58">
        <v>25825</v>
      </c>
    </row>
    <row r="59" spans="1:2" ht="15">
      <c r="A59">
        <v>43159</v>
      </c>
      <c r="B59">
        <v>25825</v>
      </c>
    </row>
    <row r="60" spans="1:2" ht="15">
      <c r="A60">
        <v>43190</v>
      </c>
      <c r="B60">
        <v>25825</v>
      </c>
    </row>
    <row r="61" spans="1:2" ht="15">
      <c r="A61">
        <v>43220</v>
      </c>
      <c r="B61">
        <v>25825</v>
      </c>
    </row>
    <row r="62" spans="1:2" ht="15">
      <c r="A62">
        <v>43251</v>
      </c>
      <c r="B62">
        <v>25825</v>
      </c>
    </row>
    <row r="63" spans="1:2" ht="15">
      <c r="A63">
        <v>43281</v>
      </c>
      <c r="B63">
        <v>25825</v>
      </c>
    </row>
    <row r="64" spans="1:2" ht="15">
      <c r="A64">
        <v>43312</v>
      </c>
      <c r="B64">
        <v>25825</v>
      </c>
    </row>
    <row r="65" spans="1:2" ht="15">
      <c r="A65">
        <v>43343</v>
      </c>
      <c r="B65">
        <v>25825</v>
      </c>
    </row>
    <row r="66" spans="1:2" ht="15">
      <c r="A66">
        <v>43373</v>
      </c>
      <c r="B66">
        <v>25825</v>
      </c>
    </row>
    <row r="67" spans="1:2" ht="15">
      <c r="A67">
        <v>43404</v>
      </c>
      <c r="B67">
        <v>25825</v>
      </c>
    </row>
    <row r="68" spans="1:2" ht="15">
      <c r="A68">
        <v>43434</v>
      </c>
      <c r="B68">
        <v>25825</v>
      </c>
    </row>
    <row r="69" spans="1:2" ht="15">
      <c r="A69">
        <v>43465</v>
      </c>
      <c r="B69">
        <v>25825</v>
      </c>
    </row>
    <row r="70" spans="1:2" ht="15">
      <c r="A70">
        <v>43496</v>
      </c>
      <c r="B70">
        <v>27191.67</v>
      </c>
    </row>
    <row r="71" spans="1:2" ht="15">
      <c r="A71">
        <v>43524</v>
      </c>
      <c r="B71">
        <v>27191.67</v>
      </c>
    </row>
    <row r="72" spans="1:2" ht="15">
      <c r="A72">
        <v>43555</v>
      </c>
      <c r="B72">
        <v>27191.67</v>
      </c>
    </row>
    <row r="73" spans="1:2" ht="15">
      <c r="A73">
        <v>43585</v>
      </c>
      <c r="B73">
        <v>27191.67</v>
      </c>
    </row>
    <row r="74" spans="1:2" ht="15">
      <c r="A74">
        <v>43616</v>
      </c>
      <c r="B74">
        <v>27191.67</v>
      </c>
    </row>
    <row r="75" spans="1:2" ht="15">
      <c r="A75">
        <v>43646</v>
      </c>
      <c r="B75">
        <v>27191.67</v>
      </c>
    </row>
    <row r="76" spans="1:2" ht="15">
      <c r="A76">
        <v>43677</v>
      </c>
      <c r="B76">
        <v>27191.67</v>
      </c>
    </row>
    <row r="77" spans="1:2" ht="15">
      <c r="A77">
        <v>43708</v>
      </c>
      <c r="B77">
        <v>27191.67</v>
      </c>
    </row>
    <row r="78" spans="1:2" ht="15">
      <c r="A78">
        <v>43738</v>
      </c>
      <c r="B78">
        <v>27191.67</v>
      </c>
    </row>
    <row r="79" spans="1:2" ht="15">
      <c r="A79">
        <v>43769</v>
      </c>
      <c r="B79">
        <v>27191.67</v>
      </c>
    </row>
    <row r="80" spans="1:2" ht="15">
      <c r="A80">
        <v>43799</v>
      </c>
      <c r="B80">
        <v>27191.67</v>
      </c>
    </row>
    <row r="81" spans="1:2" ht="15">
      <c r="A81">
        <v>43830</v>
      </c>
      <c r="B81">
        <v>27191.67</v>
      </c>
    </row>
    <row r="82" spans="1:2" ht="15">
      <c r="A82">
        <v>43861</v>
      </c>
      <c r="B82">
        <v>28441.67</v>
      </c>
    </row>
    <row r="83" spans="1:2" ht="15">
      <c r="A83">
        <v>43890</v>
      </c>
      <c r="B83">
        <v>28441.67</v>
      </c>
    </row>
    <row r="84" spans="1:2" ht="15">
      <c r="A84">
        <v>43921</v>
      </c>
      <c r="B84">
        <v>28441.67</v>
      </c>
    </row>
    <row r="85" spans="1:2" ht="15">
      <c r="A85">
        <v>43951</v>
      </c>
      <c r="B85">
        <v>28441.67</v>
      </c>
    </row>
    <row r="86" spans="1:2" ht="15">
      <c r="A86">
        <v>43982</v>
      </c>
      <c r="B86">
        <v>28441.67</v>
      </c>
    </row>
    <row r="87" spans="1:2" ht="15">
      <c r="A87">
        <v>44012</v>
      </c>
      <c r="B87">
        <v>28441.67</v>
      </c>
    </row>
    <row r="88" spans="1:2" ht="15">
      <c r="A88">
        <v>44043</v>
      </c>
      <c r="B88">
        <v>28441.67</v>
      </c>
    </row>
    <row r="89" spans="1:2" ht="15">
      <c r="A89">
        <v>44074</v>
      </c>
      <c r="B89">
        <v>28441.67</v>
      </c>
    </row>
    <row r="90" spans="1:2" ht="15">
      <c r="A90">
        <v>44104</v>
      </c>
      <c r="B90">
        <v>28441.67</v>
      </c>
    </row>
    <row r="91" spans="1:2" ht="15">
      <c r="A91">
        <v>44135</v>
      </c>
      <c r="B91">
        <v>28441.67</v>
      </c>
    </row>
    <row r="92" spans="1:2" ht="15">
      <c r="A92">
        <v>44165</v>
      </c>
      <c r="B92">
        <v>28441.67</v>
      </c>
    </row>
    <row r="93" spans="1:2" ht="15">
      <c r="A93">
        <v>44196</v>
      </c>
      <c r="B93">
        <v>28441.67</v>
      </c>
    </row>
    <row r="94" spans="1:2" ht="15">
      <c r="A94">
        <v>44227</v>
      </c>
      <c r="B94">
        <v>29550</v>
      </c>
    </row>
    <row r="95" spans="1:2" ht="15">
      <c r="A95">
        <v>44255</v>
      </c>
      <c r="B95">
        <v>29550</v>
      </c>
    </row>
    <row r="96" spans="1:2" ht="15">
      <c r="A96">
        <v>44286</v>
      </c>
      <c r="B96">
        <v>29550</v>
      </c>
    </row>
    <row r="97" spans="1:2" ht="15">
      <c r="A97">
        <v>44316</v>
      </c>
      <c r="B97">
        <v>29550</v>
      </c>
    </row>
    <row r="98" spans="1:2" ht="15">
      <c r="A98">
        <v>44347</v>
      </c>
      <c r="B98">
        <v>29550</v>
      </c>
    </row>
    <row r="99" spans="1:2" ht="15">
      <c r="A99">
        <v>44377</v>
      </c>
      <c r="B99">
        <v>29550</v>
      </c>
    </row>
    <row r="100" spans="1:2" ht="15">
      <c r="A100">
        <v>44408</v>
      </c>
      <c r="B100">
        <v>29550</v>
      </c>
    </row>
    <row r="101" spans="1:2" ht="15">
      <c r="A101">
        <v>44439</v>
      </c>
      <c r="B101">
        <v>29550</v>
      </c>
    </row>
    <row r="102" spans="1:2" ht="15">
      <c r="A102">
        <v>44469</v>
      </c>
      <c r="B102">
        <v>29550</v>
      </c>
    </row>
    <row r="103" spans="1:2" ht="15">
      <c r="A103">
        <v>44500</v>
      </c>
      <c r="B103">
        <v>29550</v>
      </c>
    </row>
    <row r="104" spans="1:2" ht="15">
      <c r="A104">
        <v>44530</v>
      </c>
      <c r="B104">
        <v>29550</v>
      </c>
    </row>
    <row r="105" spans="1:2" ht="15">
      <c r="A105">
        <v>44561</v>
      </c>
      <c r="B105">
        <v>29550</v>
      </c>
    </row>
    <row r="106" spans="1:2" ht="15">
      <c r="A106">
        <v>44592</v>
      </c>
      <c r="B106">
        <v>30708.33</v>
      </c>
    </row>
    <row r="107" spans="1:2" ht="15">
      <c r="A107">
        <v>44620</v>
      </c>
      <c r="B107">
        <v>30708.33</v>
      </c>
    </row>
    <row r="108" spans="1:2" ht="15">
      <c r="A108">
        <v>44651</v>
      </c>
      <c r="B108">
        <v>30708.33</v>
      </c>
    </row>
    <row r="109" spans="1:2" ht="15">
      <c r="A109">
        <v>44681</v>
      </c>
      <c r="B109">
        <v>30708.33</v>
      </c>
    </row>
    <row r="110" spans="1:2" ht="15">
      <c r="A110">
        <v>44712</v>
      </c>
      <c r="B110">
        <v>30708.33</v>
      </c>
    </row>
    <row r="111" spans="1:2" ht="15">
      <c r="A111">
        <v>44742</v>
      </c>
      <c r="B111">
        <v>30708.33</v>
      </c>
    </row>
    <row r="112" spans="1:2" ht="15">
      <c r="A112">
        <v>44773</v>
      </c>
      <c r="B112">
        <v>30708.33</v>
      </c>
    </row>
    <row r="113" spans="1:2" ht="15">
      <c r="A113">
        <v>44804</v>
      </c>
      <c r="B113">
        <v>30708.33</v>
      </c>
    </row>
    <row r="114" spans="1:2" ht="15">
      <c r="A114">
        <v>44834</v>
      </c>
      <c r="B114">
        <v>30708.33</v>
      </c>
    </row>
    <row r="115" spans="1:2" ht="15">
      <c r="A115">
        <v>44865</v>
      </c>
      <c r="B115">
        <v>30708.33</v>
      </c>
    </row>
    <row r="116" spans="1:2" ht="15">
      <c r="A116">
        <v>44895</v>
      </c>
      <c r="B116">
        <v>30708.33</v>
      </c>
    </row>
    <row r="117" spans="1:2" ht="15">
      <c r="A117">
        <v>44926</v>
      </c>
      <c r="B117">
        <v>30708.33</v>
      </c>
    </row>
    <row r="118" spans="1:2" ht="15">
      <c r="A118">
        <v>44957</v>
      </c>
      <c r="B118">
        <v>31900</v>
      </c>
    </row>
    <row r="119" spans="1:2" ht="15">
      <c r="A119">
        <v>44985</v>
      </c>
      <c r="B119">
        <v>31900</v>
      </c>
    </row>
    <row r="120" spans="1:2" ht="15">
      <c r="A120">
        <v>45016</v>
      </c>
      <c r="B120">
        <v>31900</v>
      </c>
    </row>
    <row r="121" spans="1:2" ht="15">
      <c r="A121">
        <v>45046</v>
      </c>
      <c r="B121">
        <v>31900</v>
      </c>
    </row>
    <row r="122" spans="1:2" ht="15">
      <c r="A122">
        <v>45077</v>
      </c>
      <c r="B122">
        <v>31900</v>
      </c>
    </row>
    <row r="123" spans="1:2" ht="15">
      <c r="A123">
        <v>45107</v>
      </c>
      <c r="B123">
        <v>31900</v>
      </c>
    </row>
    <row r="124" spans="1:2" ht="15">
      <c r="A124">
        <v>45138</v>
      </c>
      <c r="B124">
        <v>31900</v>
      </c>
    </row>
    <row r="125" spans="1:2" ht="15">
      <c r="A125">
        <v>45169</v>
      </c>
      <c r="B125">
        <v>31900</v>
      </c>
    </row>
    <row r="126" spans="1:2" ht="15">
      <c r="A126">
        <v>45199</v>
      </c>
      <c r="B126">
        <v>31900</v>
      </c>
    </row>
    <row r="127" spans="1:2" ht="15">
      <c r="A127">
        <v>45230</v>
      </c>
      <c r="B127">
        <v>31900</v>
      </c>
    </row>
    <row r="128" spans="1:2" ht="15">
      <c r="A128">
        <v>45260</v>
      </c>
      <c r="B128">
        <v>31900</v>
      </c>
    </row>
    <row r="129" spans="1:2" ht="15">
      <c r="A129">
        <v>45291</v>
      </c>
      <c r="B129">
        <v>31900</v>
      </c>
    </row>
    <row r="130" spans="1:2" ht="15">
      <c r="A130">
        <v>45322</v>
      </c>
      <c r="B130">
        <v>33150</v>
      </c>
    </row>
    <row r="131" spans="1:2" ht="15">
      <c r="A131">
        <v>45351</v>
      </c>
      <c r="B131">
        <v>33150</v>
      </c>
    </row>
    <row r="132" spans="1:2" ht="15">
      <c r="A132">
        <v>45382</v>
      </c>
      <c r="B132">
        <v>33150</v>
      </c>
    </row>
    <row r="133" spans="1:2" ht="15">
      <c r="A133">
        <v>45412</v>
      </c>
      <c r="B133">
        <v>33150</v>
      </c>
    </row>
    <row r="134" spans="1:2" ht="15">
      <c r="A134">
        <v>45443</v>
      </c>
      <c r="B134">
        <v>33150</v>
      </c>
    </row>
    <row r="135" spans="1:2" ht="15">
      <c r="A135">
        <v>45473</v>
      </c>
      <c r="B135">
        <v>33150</v>
      </c>
    </row>
    <row r="136" spans="1:2" ht="15">
      <c r="A136">
        <v>45504</v>
      </c>
      <c r="B136">
        <v>33150</v>
      </c>
    </row>
    <row r="137" spans="1:2" ht="15">
      <c r="A137">
        <v>45535</v>
      </c>
      <c r="B137">
        <v>33150</v>
      </c>
    </row>
    <row r="138" spans="1:2" ht="15">
      <c r="A138">
        <v>45565</v>
      </c>
      <c r="B138">
        <v>33150</v>
      </c>
    </row>
    <row r="139" spans="1:2" ht="15">
      <c r="A139">
        <v>45596</v>
      </c>
      <c r="B139">
        <v>33150</v>
      </c>
    </row>
    <row r="140" spans="1:2" ht="15">
      <c r="A140">
        <v>45626</v>
      </c>
      <c r="B140">
        <v>33150</v>
      </c>
    </row>
    <row r="141" spans="1:2" ht="15">
      <c r="A141">
        <v>45657</v>
      </c>
      <c r="B141">
        <v>33150</v>
      </c>
    </row>
    <row r="142" spans="1:2" ht="15">
      <c r="A142">
        <v>45688</v>
      </c>
      <c r="B142">
        <v>34441.67</v>
      </c>
    </row>
    <row r="143" spans="1:2" ht="15">
      <c r="A143">
        <v>45716</v>
      </c>
      <c r="B143">
        <v>34441.67</v>
      </c>
    </row>
    <row r="144" spans="1:2" ht="15">
      <c r="A144">
        <v>45747</v>
      </c>
      <c r="B144">
        <v>34441.67</v>
      </c>
    </row>
    <row r="145" spans="1:2" ht="15">
      <c r="A145">
        <v>45777</v>
      </c>
      <c r="B145">
        <v>34441.67</v>
      </c>
    </row>
    <row r="146" spans="1:2" ht="15">
      <c r="A146">
        <v>45808</v>
      </c>
      <c r="B146">
        <v>34441.67</v>
      </c>
    </row>
    <row r="147" spans="1:2" ht="15">
      <c r="A147">
        <v>45838</v>
      </c>
      <c r="B147">
        <v>34441.67</v>
      </c>
    </row>
    <row r="148" spans="1:2" ht="15">
      <c r="A148">
        <v>45869</v>
      </c>
      <c r="B148">
        <v>34441.67</v>
      </c>
    </row>
    <row r="149" spans="1:2" ht="15">
      <c r="A149">
        <v>45900</v>
      </c>
      <c r="B149">
        <v>34441.67</v>
      </c>
    </row>
    <row r="150" spans="1:2" ht="15">
      <c r="A150">
        <v>45930</v>
      </c>
      <c r="B150">
        <v>34441.67</v>
      </c>
    </row>
    <row r="151" spans="1:2" ht="15">
      <c r="A151">
        <v>45961</v>
      </c>
      <c r="B151">
        <v>34441.67</v>
      </c>
    </row>
    <row r="152" spans="1:2" ht="15">
      <c r="A152">
        <v>45991</v>
      </c>
      <c r="B152">
        <v>34441.67</v>
      </c>
    </row>
    <row r="153" spans="1:2" ht="15">
      <c r="A153">
        <v>46022</v>
      </c>
      <c r="B153">
        <v>34441.67</v>
      </c>
    </row>
    <row r="154" spans="1:2" ht="15">
      <c r="A154">
        <v>46053</v>
      </c>
      <c r="B154">
        <v>35233.33</v>
      </c>
    </row>
    <row r="155" spans="1:2" ht="15">
      <c r="A155">
        <v>46081</v>
      </c>
      <c r="B155">
        <v>35233.33</v>
      </c>
    </row>
    <row r="156" spans="1:2" ht="15">
      <c r="A156">
        <v>46112</v>
      </c>
      <c r="B156">
        <v>35233.33</v>
      </c>
    </row>
    <row r="157" spans="1:2" ht="15">
      <c r="A157">
        <v>46142</v>
      </c>
      <c r="B157">
        <v>35233.33</v>
      </c>
    </row>
    <row r="158" spans="1:2" ht="15">
      <c r="A158">
        <v>46173</v>
      </c>
      <c r="B158">
        <v>35233.33</v>
      </c>
    </row>
    <row r="159" spans="1:2" ht="15">
      <c r="A159">
        <v>46203</v>
      </c>
      <c r="B159">
        <v>35233.33</v>
      </c>
    </row>
    <row r="160" spans="1:2" ht="15">
      <c r="A160">
        <v>46234</v>
      </c>
      <c r="B160">
        <v>35233.33</v>
      </c>
    </row>
    <row r="161" spans="1:2" ht="15">
      <c r="A161">
        <v>46265</v>
      </c>
      <c r="B161">
        <v>35233.33</v>
      </c>
    </row>
    <row r="162" spans="1:2" ht="15">
      <c r="A162">
        <v>46295</v>
      </c>
      <c r="B162">
        <v>35233.33</v>
      </c>
    </row>
    <row r="163" spans="1:2" ht="15">
      <c r="A163">
        <v>46326</v>
      </c>
      <c r="B163">
        <v>35233.33</v>
      </c>
    </row>
    <row r="164" spans="1:2" ht="15">
      <c r="A164">
        <v>46356</v>
      </c>
      <c r="B164">
        <v>35233.33</v>
      </c>
    </row>
    <row r="165" spans="1:2" ht="15">
      <c r="A165">
        <v>46387</v>
      </c>
      <c r="B165">
        <v>35233.33</v>
      </c>
    </row>
    <row r="166" spans="1:2" ht="15">
      <c r="A166">
        <v>46418</v>
      </c>
      <c r="B166">
        <v>36041.67</v>
      </c>
    </row>
    <row r="167" spans="1:2" ht="15">
      <c r="A167">
        <v>46446</v>
      </c>
      <c r="B167">
        <v>36041.67</v>
      </c>
    </row>
    <row r="168" spans="1:2" ht="15">
      <c r="A168">
        <v>46477</v>
      </c>
      <c r="B168">
        <v>36041.67</v>
      </c>
    </row>
    <row r="169" spans="1:2" ht="15">
      <c r="A169">
        <v>46507</v>
      </c>
      <c r="B169">
        <v>36041.67</v>
      </c>
    </row>
    <row r="170" spans="1:2" ht="15">
      <c r="A170">
        <v>46538</v>
      </c>
      <c r="B170">
        <v>36041.67</v>
      </c>
    </row>
    <row r="171" spans="1:2" ht="15">
      <c r="A171">
        <v>46568</v>
      </c>
      <c r="B171">
        <v>36041.67</v>
      </c>
    </row>
    <row r="172" spans="1:2" ht="15">
      <c r="A172">
        <v>46599</v>
      </c>
      <c r="B172">
        <v>36041.67</v>
      </c>
    </row>
    <row r="173" spans="1:2" ht="15">
      <c r="A173">
        <v>46630</v>
      </c>
      <c r="B173">
        <v>36041.67</v>
      </c>
    </row>
    <row r="174" spans="1:2" ht="15">
      <c r="A174">
        <v>46660</v>
      </c>
      <c r="B174">
        <v>36041.67</v>
      </c>
    </row>
    <row r="175" spans="1:2" ht="15">
      <c r="A175">
        <v>46691</v>
      </c>
      <c r="B175">
        <v>36041.67</v>
      </c>
    </row>
    <row r="176" spans="1:2" ht="15">
      <c r="A176">
        <v>46721</v>
      </c>
      <c r="B176">
        <v>36041.67</v>
      </c>
    </row>
    <row r="177" spans="1:2" ht="15">
      <c r="A177">
        <v>46752</v>
      </c>
      <c r="B177">
        <v>36041.67</v>
      </c>
    </row>
    <row r="178" spans="1:2" ht="15">
      <c r="A178">
        <v>46783</v>
      </c>
      <c r="B178">
        <v>36875</v>
      </c>
    </row>
    <row r="179" spans="1:2" ht="15">
      <c r="A179">
        <v>46812</v>
      </c>
      <c r="B179">
        <v>36875</v>
      </c>
    </row>
    <row r="180" spans="1:2" ht="15">
      <c r="A180">
        <v>46843</v>
      </c>
      <c r="B180">
        <v>36875</v>
      </c>
    </row>
    <row r="181" spans="1:2" ht="15">
      <c r="A181">
        <v>46873</v>
      </c>
      <c r="B181">
        <v>36875</v>
      </c>
    </row>
    <row r="182" spans="1:2" ht="15">
      <c r="A182">
        <v>46904</v>
      </c>
      <c r="B182">
        <v>36875</v>
      </c>
    </row>
    <row r="183" spans="1:2" ht="15">
      <c r="A183">
        <v>46934</v>
      </c>
      <c r="B183">
        <v>25966.2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Exial</dc:creator>
  <cp:keywords/>
  <dc:description/>
  <cp:lastModifiedBy>oymurashkin</cp:lastModifiedBy>
  <cp:lastPrinted>2013-01-30T08:31:57Z</cp:lastPrinted>
  <dcterms:created xsi:type="dcterms:W3CDTF">2007-05-08T09:33:43Z</dcterms:created>
  <dcterms:modified xsi:type="dcterms:W3CDTF">2013-05-22T07:10:06Z</dcterms:modified>
  <cp:category/>
  <cp:version/>
  <cp:contentType/>
  <cp:contentStatus/>
</cp:coreProperties>
</file>