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10.03.2015 Лимиты по Проект" sheetId="8" r:id="rId1"/>
    <sheet name="Критерии" sheetId="4" r:id="rId2"/>
    <sheet name="Лист1" sheetId="6" r:id="rId3"/>
  </sheets>
  <definedNames>
    <definedName name="_xlnm._FilterDatabase" localSheetId="0" hidden="1">'10.03.2015 Лимиты по Проект'!$A$4:$S$29</definedName>
  </definedNames>
  <calcPr calcId="145621" refMode="R1C1"/>
</workbook>
</file>

<file path=xl/calcChain.xml><?xml version="1.0" encoding="utf-8"?>
<calcChain xmlns="http://schemas.openxmlformats.org/spreadsheetml/2006/main">
  <c r="E28" i="8" l="1"/>
  <c r="R28" i="8"/>
  <c r="A20" i="8"/>
  <c r="A21" i="8"/>
  <c r="A22" i="8" s="1"/>
  <c r="A23" i="8" s="1"/>
  <c r="A24" i="8" s="1"/>
  <c r="A25" i="8" s="1"/>
  <c r="A26" i="8" s="1"/>
  <c r="A27" i="8" s="1"/>
  <c r="P8" i="8" l="1"/>
  <c r="P9" i="8"/>
  <c r="P6" i="8" l="1"/>
  <c r="P7" i="8"/>
  <c r="P11" i="8"/>
  <c r="P13" i="8"/>
  <c r="P14" i="8"/>
  <c r="P15" i="8"/>
  <c r="P16" i="8"/>
  <c r="P17" i="8"/>
  <c r="P18" i="8"/>
  <c r="P19" i="8"/>
  <c r="P20" i="8"/>
  <c r="P21" i="8"/>
  <c r="P22" i="8"/>
  <c r="P26" i="8"/>
  <c r="P27" i="8"/>
  <c r="A6" i="8" l="1"/>
  <c r="A7" i="8" s="1"/>
  <c r="A8" i="8" s="1"/>
  <c r="A9" i="8" s="1"/>
  <c r="A10" i="8" s="1"/>
  <c r="A11" i="8" s="1"/>
  <c r="A12" i="8" s="1"/>
  <c r="A13" i="8" s="1"/>
  <c r="A14" i="8" s="1"/>
  <c r="A15" i="8" s="1"/>
  <c r="A16" i="8" s="1"/>
  <c r="A17" i="8" s="1"/>
  <c r="A18" i="8" s="1"/>
  <c r="A19" i="8" s="1"/>
  <c r="S28" i="8" l="1"/>
</calcChain>
</file>

<file path=xl/sharedStrings.xml><?xml version="1.0" encoding="utf-8"?>
<sst xmlns="http://schemas.openxmlformats.org/spreadsheetml/2006/main" count="193" uniqueCount="127">
  <si>
    <t>№</t>
  </si>
  <si>
    <t>Наименование 
субъекта РФ</t>
  </si>
  <si>
    <t>Нижегородская область</t>
  </si>
  <si>
    <t>Нижегородская область, Богородинский район, участок прилегающий к п.Новинки</t>
  </si>
  <si>
    <t>ООО «ЭкоГрад»</t>
  </si>
  <si>
    <t>Тульская область</t>
  </si>
  <si>
    <t>СУ-155</t>
  </si>
  <si>
    <t>Чеченская Республика</t>
  </si>
  <si>
    <t>Чеченская Республика, г. Грозный, ул. Старопромысловское шоссе, д-24</t>
  </si>
  <si>
    <t>КП ЧР «Дирекция»</t>
  </si>
  <si>
    <t>Владимирская область</t>
  </si>
  <si>
    <t>Жилой комплекс "Пиганово", г.Владимир, мкр.Юрьевец</t>
  </si>
  <si>
    <t>ООО "Строй-Капитал"</t>
  </si>
  <si>
    <t>Приморский край</t>
  </si>
  <si>
    <t>ООО "ЮгСтрой"</t>
  </si>
  <si>
    <t>Тамбовская область</t>
  </si>
  <si>
    <t>Комплексная застройка земельного участка площадью 39 га в д. Красненькая Тамбовского района</t>
  </si>
  <si>
    <t>ОАО "АИЖК Тамбовской области"</t>
  </si>
  <si>
    <t>Итого</t>
  </si>
  <si>
    <r>
      <t>R</t>
    </r>
    <r>
      <rPr>
        <sz val="8"/>
        <color theme="1"/>
        <rFont val="Verdana"/>
        <family val="2"/>
        <charset val="204"/>
      </rPr>
      <t>i</t>
    </r>
  </si>
  <si>
    <t>C</t>
  </si>
  <si>
    <t>Значение рейтинга Ri</t>
  </si>
  <si>
    <r>
      <t xml:space="preserve">Значение коэффициента активности </t>
    </r>
    <r>
      <rPr>
        <b/>
        <i/>
        <sz val="12"/>
        <color rgb="FFFFFFFF"/>
        <rFont val="Times New Roman"/>
        <family val="1"/>
        <charset val="204"/>
      </rPr>
      <t>проекта</t>
    </r>
    <r>
      <rPr>
        <b/>
        <sz val="12"/>
        <color rgb="FFFFFFFF"/>
        <rFont val="Times New Roman"/>
        <family val="1"/>
        <charset val="204"/>
      </rPr>
      <t xml:space="preserve"> (С</t>
    </r>
    <r>
      <rPr>
        <b/>
        <vertAlign val="subscript"/>
        <sz val="12"/>
        <color rgb="FFFFFFFF"/>
        <rFont val="Times New Roman"/>
        <family val="1"/>
        <charset val="204"/>
      </rPr>
      <t>i</t>
    </r>
    <r>
      <rPr>
        <b/>
        <sz val="12"/>
        <color rgb="FFFFFFFF"/>
        <rFont val="Times New Roman"/>
        <family val="1"/>
        <charset val="204"/>
      </rPr>
      <t>)</t>
    </r>
  </si>
  <si>
    <t>от 60 до 100 баллов (включительно)</t>
  </si>
  <si>
    <t>от 25 до 59 баллов (включительно)</t>
  </si>
  <si>
    <t>от 11 до 24 баллов(включительно)</t>
  </si>
  <si>
    <t>от 0 до 10 баллов(включительно)</t>
  </si>
  <si>
    <t>Наименование критерия</t>
  </si>
  <si>
    <t>Условие</t>
  </si>
  <si>
    <t xml:space="preserve">Балл </t>
  </si>
  <si>
    <t>(J)</t>
  </si>
  <si>
    <t>Источник информации</t>
  </si>
  <si>
    <t>Критерий 1</t>
  </si>
  <si>
    <r>
      <t>Сводные реестры</t>
    </r>
    <r>
      <rPr>
        <sz val="12"/>
        <color theme="1"/>
        <rFont val="Times New Roman"/>
        <family val="1"/>
        <charset val="204"/>
      </rPr>
      <t xml:space="preserve"> граждан по субъекту предоставляются в АИЖК в соответствии с требованиями </t>
    </r>
    <r>
      <rPr>
        <b/>
        <i/>
        <sz val="12"/>
        <color theme="1"/>
        <rFont val="Times New Roman"/>
        <family val="1"/>
        <charset val="204"/>
      </rPr>
      <t xml:space="preserve">регламента по передаче сводных реестров </t>
    </r>
    <r>
      <rPr>
        <sz val="12"/>
        <color theme="1"/>
        <rFont val="Times New Roman"/>
        <family val="1"/>
        <charset val="204"/>
      </rPr>
      <t>по закрытым каналам связи</t>
    </r>
  </si>
  <si>
    <r>
      <t xml:space="preserve">Реестры предоставляются в ОАО «АИЖК» по </t>
    </r>
    <r>
      <rPr>
        <b/>
        <i/>
        <sz val="12"/>
        <color theme="1"/>
        <rFont val="Times New Roman"/>
        <family val="1"/>
        <charset val="204"/>
      </rPr>
      <t>регламенту по передаче сводных реестров</t>
    </r>
    <r>
      <rPr>
        <sz val="12"/>
        <color theme="1"/>
        <rFont val="Times New Roman"/>
        <family val="1"/>
        <charset val="204"/>
      </rPr>
      <t xml:space="preserve">, при необходимости подписано </t>
    </r>
    <r>
      <rPr>
        <b/>
        <i/>
        <sz val="12"/>
        <color theme="1"/>
        <rFont val="Times New Roman"/>
        <family val="1"/>
        <charset val="204"/>
      </rPr>
      <t>соглашение</t>
    </r>
    <r>
      <rPr>
        <sz val="12"/>
        <color theme="1"/>
        <rFont val="Times New Roman"/>
        <family val="1"/>
        <charset val="204"/>
      </rPr>
      <t xml:space="preserve">– </t>
    </r>
    <r>
      <rPr>
        <b/>
        <sz val="12"/>
        <color theme="1"/>
        <rFont val="Times New Roman"/>
        <family val="1"/>
        <charset val="204"/>
      </rPr>
      <t>10 баллов</t>
    </r>
  </si>
  <si>
    <r>
      <t xml:space="preserve">Реестры предоставляются в ОАО «АИЖК» с нарушением </t>
    </r>
    <r>
      <rPr>
        <b/>
        <i/>
        <sz val="12"/>
        <color theme="1"/>
        <rFont val="Times New Roman"/>
        <family val="1"/>
        <charset val="204"/>
      </rPr>
      <t>регламента по передаче сводных реестров</t>
    </r>
    <r>
      <rPr>
        <sz val="12"/>
        <color theme="1"/>
        <rFont val="Times New Roman"/>
        <family val="1"/>
        <charset val="204"/>
      </rPr>
      <t xml:space="preserve"> (иная форма реестра, непериодическое предоставление, не подписано соглашение о передаче данных) – </t>
    </r>
    <r>
      <rPr>
        <b/>
        <sz val="12"/>
        <color theme="1"/>
        <rFont val="Times New Roman"/>
        <family val="1"/>
        <charset val="204"/>
      </rPr>
      <t>5 баллов</t>
    </r>
  </si>
  <si>
    <r>
      <t xml:space="preserve">Реестры не предоставляются – </t>
    </r>
    <r>
      <rPr>
        <b/>
        <sz val="12"/>
        <color theme="1"/>
        <rFont val="Times New Roman"/>
        <family val="1"/>
        <charset val="204"/>
      </rPr>
      <t>0 баллов</t>
    </r>
  </si>
  <si>
    <t>Критерий 2</t>
  </si>
  <si>
    <r>
      <t xml:space="preserve">Отношение заявителей в </t>
    </r>
    <r>
      <rPr>
        <b/>
        <i/>
        <sz val="12"/>
        <color theme="1"/>
        <rFont val="Times New Roman"/>
        <family val="1"/>
        <charset val="204"/>
      </rPr>
      <t>сводном реестре</t>
    </r>
    <r>
      <rPr>
        <sz val="12"/>
        <color theme="1"/>
        <rFont val="Times New Roman"/>
        <family val="1"/>
        <charset val="204"/>
      </rPr>
      <t xml:space="preserve"> к плановому количеству вводимых квартир</t>
    </r>
  </si>
  <si>
    <r>
      <t xml:space="preserve">51%-100% – </t>
    </r>
    <r>
      <rPr>
        <b/>
        <sz val="12"/>
        <color theme="1"/>
        <rFont val="Times New Roman"/>
        <family val="1"/>
        <charset val="204"/>
      </rPr>
      <t>24 балла</t>
    </r>
  </si>
  <si>
    <r>
      <t xml:space="preserve">11%-50% – </t>
    </r>
    <r>
      <rPr>
        <b/>
        <sz val="12"/>
        <color theme="1"/>
        <rFont val="Times New Roman"/>
        <family val="1"/>
        <charset val="204"/>
      </rPr>
      <t>16 баллов</t>
    </r>
  </si>
  <si>
    <r>
      <t xml:space="preserve">Менее 10% – </t>
    </r>
    <r>
      <rPr>
        <b/>
        <sz val="12"/>
        <color theme="1"/>
        <rFont val="Times New Roman"/>
        <family val="1"/>
        <charset val="204"/>
      </rPr>
      <t>8 баллов</t>
    </r>
  </si>
  <si>
    <r>
      <t xml:space="preserve">Нет данных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</si>
  <si>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3</t>
  </si>
  <si>
    <r>
      <t xml:space="preserve">Заключение </t>
    </r>
    <r>
      <rPr>
        <b/>
        <i/>
        <sz val="12"/>
        <color theme="1"/>
        <rFont val="Times New Roman"/>
        <family val="1"/>
        <charset val="204"/>
      </rPr>
      <t>ДУДС</t>
    </r>
    <r>
      <rPr>
        <b/>
        <sz val="12"/>
        <color theme="1"/>
        <rFont val="Times New Roman"/>
        <family val="1"/>
        <charset val="204"/>
      </rPr>
      <t xml:space="preserve"> </t>
    </r>
    <r>
      <rPr>
        <sz val="12"/>
        <color theme="1"/>
        <rFont val="Times New Roman"/>
        <family val="1"/>
        <charset val="204"/>
      </rPr>
      <t xml:space="preserve">по </t>
    </r>
    <r>
      <rPr>
        <b/>
        <i/>
        <sz val="12"/>
        <color theme="1"/>
        <rFont val="Times New Roman"/>
        <family val="1"/>
        <charset val="204"/>
      </rPr>
      <t>проекту</t>
    </r>
  </si>
  <si>
    <r>
      <t xml:space="preserve">Ежемесячный прирост заключенных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35 баллов</t>
    </r>
  </si>
  <si>
    <r>
      <t xml:space="preserve">Осуществлена поставка хотя бы одной закладной в АИЖК – </t>
    </r>
    <r>
      <rPr>
        <b/>
        <sz val="12"/>
        <color theme="1"/>
        <rFont val="Times New Roman"/>
        <family val="1"/>
        <charset val="204"/>
      </rPr>
      <t>22 балла</t>
    </r>
  </si>
  <si>
    <r>
      <t xml:space="preserve">Заключен хотя бы один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10 баллов</t>
    </r>
  </si>
  <si>
    <r>
      <t xml:space="preserve">Не заключено ни одного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</si>
  <si>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4</t>
  </si>
  <si>
    <t>Готовность объекта, в процентах</t>
  </si>
  <si>
    <r>
      <t xml:space="preserve">Более 50% – </t>
    </r>
    <r>
      <rPr>
        <b/>
        <sz val="12"/>
        <color theme="1"/>
        <rFont val="Times New Roman"/>
        <family val="1"/>
        <charset val="204"/>
      </rPr>
      <t>5 баллов</t>
    </r>
  </si>
  <si>
    <r>
      <t xml:space="preserve">От 11-50% – </t>
    </r>
    <r>
      <rPr>
        <b/>
        <sz val="12"/>
        <color theme="1"/>
        <rFont val="Times New Roman"/>
        <family val="1"/>
        <charset val="204"/>
      </rPr>
      <t>4 балла</t>
    </r>
  </si>
  <si>
    <r>
      <t xml:space="preserve">Менее 10% – </t>
    </r>
    <r>
      <rPr>
        <b/>
        <sz val="12"/>
        <color theme="1"/>
        <rFont val="Times New Roman"/>
        <family val="1"/>
        <charset val="204"/>
      </rPr>
      <t>0 баллов</t>
    </r>
  </si>
  <si>
    <t>Критерий 5</t>
  </si>
  <si>
    <t xml:space="preserve">Надлежащее обеспечение ответственности застройщика </t>
  </si>
  <si>
    <r>
      <t xml:space="preserve">Свыше 200% – </t>
    </r>
    <r>
      <rPr>
        <b/>
        <sz val="12"/>
        <color theme="1"/>
        <rFont val="Times New Roman"/>
        <family val="1"/>
        <charset val="204"/>
      </rPr>
      <t>35 баллов</t>
    </r>
  </si>
  <si>
    <r>
      <t xml:space="preserve">101%-200% – </t>
    </r>
    <r>
      <rPr>
        <b/>
        <sz val="12"/>
        <color theme="1"/>
        <rFont val="Times New Roman"/>
        <family val="1"/>
        <charset val="204"/>
      </rPr>
      <t>30 балла</t>
    </r>
  </si>
  <si>
    <r>
      <t xml:space="preserve">Ответственность застройщика по всем </t>
    </r>
    <r>
      <rPr>
        <b/>
        <i/>
        <sz val="12"/>
        <color theme="1"/>
        <rFont val="Times New Roman"/>
        <family val="1"/>
        <charset val="204"/>
      </rPr>
      <t>ДУДС</t>
    </r>
    <r>
      <rPr>
        <sz val="12"/>
        <color theme="1"/>
        <rFont val="Times New Roman"/>
        <family val="1"/>
        <charset val="204"/>
      </rPr>
      <t xml:space="preserve"> застрахована /перестрахована в ОАО «СК АИЖК» – </t>
    </r>
    <r>
      <rPr>
        <b/>
        <sz val="12"/>
        <color theme="1"/>
        <rFont val="Times New Roman"/>
        <family val="1"/>
        <charset val="204"/>
      </rPr>
      <t>15 баллов</t>
    </r>
  </si>
  <si>
    <t>Иное -10 баллов</t>
  </si>
  <si>
    <t>с. Баневурово Уссурийского городского округа, в районе ул. Озерная</t>
  </si>
  <si>
    <t>Баллы по критерию 1</t>
  </si>
  <si>
    <t>Баллы по критерию 2</t>
  </si>
  <si>
    <t>Баллы по критерию 3</t>
  </si>
  <si>
    <t>Баллы критерий 4</t>
  </si>
  <si>
    <t>Баллы критерий 5</t>
  </si>
  <si>
    <t>иное</t>
  </si>
  <si>
    <r>
      <t xml:space="preserve">Плановая потребность , </t>
    </r>
    <r>
      <rPr>
        <b/>
        <sz val="9"/>
        <color theme="1"/>
        <rFont val="Verdana"/>
        <family val="2"/>
        <charset val="204"/>
      </rPr>
      <t xml:space="preserve">Pi </t>
    </r>
    <r>
      <rPr>
        <sz val="9"/>
        <color theme="1"/>
        <rFont val="Verdana"/>
        <family val="2"/>
        <charset val="204"/>
      </rPr>
      <t xml:space="preserve"> руб.</t>
    </r>
  </si>
  <si>
    <t>Соотношение  семей в реестре и квартир, в %</t>
  </si>
  <si>
    <t>Готовность объекта, в % (данные отчетности)</t>
  </si>
  <si>
    <t>Адрес проекта жилищного строительства               (данные ОАО "АФЖС")</t>
  </si>
  <si>
    <t>Информация о количестве граждан, включенных в сводные реестры (данные ИС АИЖК) ,семей</t>
  </si>
  <si>
    <t>Способ  предоставления реестров в ОАО "АИЖК" (данные ОАО "АИЖК")</t>
  </si>
  <si>
    <t xml:space="preserve">Надлежащее обеспечение ответственно-сти застройщика </t>
  </si>
  <si>
    <t>Малоэтажная жилая застройка микрорайона "Веризино-2"
г.Владимир</t>
  </si>
  <si>
    <t>ООО "Вертикаль"</t>
  </si>
  <si>
    <t xml:space="preserve">Ивановская область
</t>
  </si>
  <si>
    <t>Ивановская область, Ивановский район, д.Кочедыково</t>
  </si>
  <si>
    <t>ОАО "Ивановская домостроительная компания"</t>
  </si>
  <si>
    <t>Краснодарский край</t>
  </si>
  <si>
    <t>г.Краснодар, ул.Кирилла Россинского, литер 4,5</t>
  </si>
  <si>
    <t>ООО "Главная инвестиционная компания"</t>
  </si>
  <si>
    <t>г. Краснодар, Карасунский округ, пос. Пригородный</t>
  </si>
  <si>
    <t>ООО "Дирекция СОТ"</t>
  </si>
  <si>
    <t>Пермский край</t>
  </si>
  <si>
    <t>С. Лобаново</t>
  </si>
  <si>
    <t>ООО "КамСтройИнвест"</t>
  </si>
  <si>
    <t>Республика Алтай</t>
  </si>
  <si>
    <t>Республика Алтай, Майминский район, с. Майма, микрорайон "Алгаир-2"</t>
  </si>
  <si>
    <t>ОАО "Агентство по ипотечному жилищному кредитованию Республики Алтай"</t>
  </si>
  <si>
    <t>Республика Алтай, Майминский район, с. Майма, район улицы Ленина 60 "А"</t>
  </si>
  <si>
    <t>ООО "Горно-Строй"</t>
  </si>
  <si>
    <t>Республика Башкортостан</t>
  </si>
  <si>
    <t>Туймазинский район, мкр.Чулпан</t>
  </si>
  <si>
    <t>ООО "Строительная фирма №3"</t>
  </si>
  <si>
    <t>Уфимский район, Новобулгаково</t>
  </si>
  <si>
    <t>ООО "Стройвертикаль"</t>
  </si>
  <si>
    <t>Уфимский район, ЖК "Миловский парк"</t>
  </si>
  <si>
    <t>ООО "КилСтройИнвест"</t>
  </si>
  <si>
    <t>Группа многоэтажных жилых домов в г. Нефтекамск, ул. Карцева, 31 "Б". Литер 1, 3, 4</t>
  </si>
  <si>
    <t>НО Фонд развития жилищного строительства Республики Башкортостан</t>
  </si>
  <si>
    <t>Республика Бурятия</t>
  </si>
  <si>
    <t>Республика Татарстан</t>
  </si>
  <si>
    <t>Г. Улан-Удэ, квартал 140а</t>
  </si>
  <si>
    <t>ОАО "Промгражданстрой"</t>
  </si>
  <si>
    <t>с.Куюки, мкр. "Яшьлек" Пестречинский район</t>
  </si>
  <si>
    <t>ООО "СтройКом"</t>
  </si>
  <si>
    <t>Самарская область</t>
  </si>
  <si>
    <t>Чувашская Республика</t>
  </si>
  <si>
    <t>Самарская область, муниципальный район Ставропольский, в границах сельского поселения Выселки</t>
  </si>
  <si>
    <t>ООО "Инвестиционная компания"Недвижимость"</t>
  </si>
  <si>
    <t>Самарская область, муниципальный район Красноярский, в границах села Белозерки сельского поселения Красный Яр</t>
  </si>
  <si>
    <t>ООО "Экодолье Самара"</t>
  </si>
  <si>
    <t>МКР "Новая Тула"</t>
  </si>
  <si>
    <t>Г. Чебоксары, мкрн "Соляное"</t>
  </si>
  <si>
    <t>ООО "Алза"</t>
  </si>
  <si>
    <t>Г. Цивильск, Мкрн Южный-2</t>
  </si>
  <si>
    <t>ОАО "ПМК-8"</t>
  </si>
  <si>
    <t>Резерв по проектам (на апрель 2015)</t>
  </si>
  <si>
    <t>Наименование Застройщика</t>
  </si>
  <si>
    <t>Реестры предоставляются в ОАО «АИЖК» по регламенту по передаче сводных реестров, при необходимости подписано соглашение</t>
  </si>
  <si>
    <t>Реестры предоставляются в ОАО «АИЖК» с нарушением регламента по передаче сводных реестров (иная форма реестра, непериодическое предоставление, не подписано соглашение о передаче данных</t>
  </si>
  <si>
    <t>Реестры не предоставляются</t>
  </si>
  <si>
    <t>Лимиты по проектам (март 2015 года)</t>
  </si>
  <si>
    <t>Итоговый лимит по всем проектам, руб.</t>
  </si>
  <si>
    <t>Лимит на проект по состоянию на 05.02.2015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</si>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</sst>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#,##0.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9"/>
      <color theme="1"/>
      <name val="Verdana"/>
      <family val="2"/>
      <charset val="204"/>
    </font>
    <font>
      <b/>
      <sz val="9"/>
      <color theme="1"/>
      <name val="Verdana"/>
      <family val="2"/>
      <charset val="204"/>
    </font>
    <font>
      <sz val="8"/>
      <color theme="1"/>
      <name val="Verdana"/>
      <family val="2"/>
      <charset val="204"/>
    </font>
    <font>
      <b/>
      <sz val="12"/>
      <color rgb="FFFFFFFF"/>
      <name val="Times New Roman"/>
      <family val="1"/>
      <charset val="204"/>
    </font>
    <font>
      <b/>
      <i/>
      <sz val="12"/>
      <color rgb="FFFFFFFF"/>
      <name val="Times New Roman"/>
      <family val="1"/>
      <charset val="204"/>
    </font>
    <font>
      <b/>
      <vertAlign val="subscript"/>
      <sz val="12"/>
      <color rgb="FFFFFFFF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sz val="9"/>
      <color rgb="FF000000"/>
      <name val="Verdana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548DD4"/>
        <bgColor indexed="64"/>
      </patternFill>
    </fill>
    <fill>
      <patternFill patternType="solid">
        <fgColor theme="2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rgb="FF4F81BD"/>
      </left>
      <right style="medium">
        <color indexed="64"/>
      </right>
      <top/>
      <bottom style="medium">
        <color rgb="FF4F81BD"/>
      </bottom>
      <diagonal/>
    </border>
    <border>
      <left/>
      <right style="medium">
        <color rgb="FF4F81BD"/>
      </right>
      <top/>
      <bottom style="medium">
        <color rgb="FF4F81BD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/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/>
      <diagonal/>
    </border>
    <border>
      <left/>
      <right style="medium">
        <color rgb="FF000000"/>
      </right>
      <top/>
      <bottom/>
      <diagonal/>
    </border>
  </borders>
  <cellStyleXfs count="2">
    <xf numFmtId="0" fontId="0" fillId="0" borderId="0"/>
    <xf numFmtId="0" fontId="1" fillId="0" borderId="0"/>
  </cellStyleXfs>
  <cellXfs count="66">
    <xf numFmtId="0" fontId="0" fillId="0" borderId="0" xfId="0"/>
    <xf numFmtId="0" fontId="0" fillId="0" borderId="1" xfId="0" applyBorder="1"/>
    <xf numFmtId="3" fontId="0" fillId="0" borderId="0" xfId="0" applyNumberFormat="1"/>
    <xf numFmtId="0" fontId="2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0" fontId="0" fillId="0" borderId="0" xfId="0" applyBorder="1"/>
    <xf numFmtId="0" fontId="8" fillId="6" borderId="4" xfId="0" applyFont="1" applyFill="1" applyBorder="1" applyAlignment="1">
      <alignment horizontal="center" vertical="center" wrapText="1"/>
    </xf>
    <xf numFmtId="0" fontId="8" fillId="6" borderId="3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7" xfId="0" applyFont="1" applyBorder="1" applyAlignment="1">
      <alignment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8" xfId="0" applyFont="1" applyBorder="1" applyAlignment="1">
      <alignment horizontal="center" vertical="center"/>
    </xf>
    <xf numFmtId="0" fontId="8" fillId="6" borderId="11" xfId="0" applyFont="1" applyFill="1" applyBorder="1" applyAlignment="1">
      <alignment horizontal="center" vertical="center" wrapText="1"/>
    </xf>
    <xf numFmtId="0" fontId="8" fillId="6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0" fillId="0" borderId="1" xfId="0" applyFill="1" applyBorder="1"/>
    <xf numFmtId="0" fontId="0" fillId="4" borderId="0" xfId="0" applyFill="1" applyAlignment="1">
      <alignment wrapText="1"/>
    </xf>
    <xf numFmtId="0" fontId="2" fillId="7" borderId="1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0" fillId="0" borderId="0" xfId="0" applyFill="1"/>
    <xf numFmtId="0" fontId="0" fillId="0" borderId="2" xfId="0" applyFill="1" applyBorder="1" applyAlignment="1">
      <alignment horizontal="center" vertical="center"/>
    </xf>
    <xf numFmtId="165" fontId="0" fillId="0" borderId="2" xfId="0" applyNumberForma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4" fontId="2" fillId="5" borderId="1" xfId="0" applyNumberFormat="1" applyFont="1" applyFill="1" applyBorder="1" applyAlignment="1">
      <alignment horizontal="center" vertical="center"/>
    </xf>
    <xf numFmtId="165" fontId="0" fillId="0" borderId="2" xfId="0" applyNumberFormat="1" applyFill="1" applyBorder="1" applyAlignment="1">
      <alignment vertical="center" wrapText="1"/>
    </xf>
    <xf numFmtId="164" fontId="0" fillId="0" borderId="1" xfId="0" applyNumberForma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1" fontId="0" fillId="0" borderId="1" xfId="0" applyNumberFormat="1" applyFill="1" applyBorder="1" applyAlignment="1">
      <alignment vertical="center"/>
    </xf>
    <xf numFmtId="2" fontId="0" fillId="0" borderId="1" xfId="0" applyNumberFormat="1" applyFill="1" applyBorder="1" applyAlignment="1">
      <alignment vertical="center"/>
    </xf>
    <xf numFmtId="0" fontId="13" fillId="0" borderId="1" xfId="0" applyFont="1" applyFill="1" applyBorder="1" applyAlignment="1">
      <alignment vertical="center" wrapText="1"/>
    </xf>
    <xf numFmtId="0" fontId="13" fillId="0" borderId="2" xfId="0" applyFont="1" applyFill="1" applyBorder="1" applyAlignment="1">
      <alignment vertical="center" wrapText="1"/>
    </xf>
    <xf numFmtId="3" fontId="2" fillId="0" borderId="1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 wrapText="1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3" fontId="0" fillId="0" borderId="1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/>
    </xf>
    <xf numFmtId="4" fontId="0" fillId="0" borderId="1" xfId="0" applyNumberFormat="1" applyFill="1" applyBorder="1" applyAlignment="1">
      <alignment vertical="center"/>
    </xf>
    <xf numFmtId="4" fontId="0" fillId="0" borderId="1" xfId="0" applyNumberFormat="1" applyFill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3" fillId="0" borderId="9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3" fillId="0" borderId="10" xfId="0" applyFont="1" applyBorder="1" applyAlignment="1">
      <alignment vertical="center" wrapText="1"/>
    </xf>
    <xf numFmtId="0" fontId="8" fillId="6" borderId="9" xfId="0" applyFont="1" applyFill="1" applyBorder="1" applyAlignment="1">
      <alignment horizontal="center" vertical="center" wrapText="1"/>
    </xf>
    <xf numFmtId="0" fontId="8" fillId="6" borderId="10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0" xfId="0" applyFont="1" applyBorder="1" applyAlignment="1">
      <alignment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0"/>
  <sheetViews>
    <sheetView tabSelected="1" workbookViewId="0">
      <pane xSplit="3" ySplit="4" topLeftCell="D26" activePane="bottomRight" state="frozen"/>
      <selection pane="topRight" activeCell="D1" sqref="D1"/>
      <selection pane="bottomLeft" activeCell="A5" sqref="A5"/>
      <selection pane="bottomRight" activeCell="G6" sqref="G6"/>
    </sheetView>
  </sheetViews>
  <sheetFormatPr defaultRowHeight="15" x14ac:dyDescent="0.25"/>
  <cols>
    <col min="1" max="1" width="5.42578125" customWidth="1"/>
    <col min="2" max="2" width="20.28515625" style="41" customWidth="1"/>
    <col min="3" max="3" width="23.85546875" customWidth="1"/>
    <col min="4" max="4" width="19.42578125" customWidth="1"/>
    <col min="5" max="5" width="14.140625" style="52" customWidth="1"/>
    <col min="6" max="6" width="17" style="52" customWidth="1"/>
    <col min="7" max="7" width="17.85546875" customWidth="1"/>
    <col min="8" max="8" width="13.42578125" customWidth="1"/>
    <col min="9" max="9" width="12.140625" customWidth="1"/>
    <col min="10" max="10" width="13.140625" customWidth="1"/>
    <col min="11" max="15" width="10.140625" customWidth="1"/>
    <col min="18" max="18" width="14.5703125" customWidth="1"/>
    <col min="19" max="19" width="15.140625" customWidth="1"/>
  </cols>
  <sheetData>
    <row r="1" spans="1:19" ht="21" x14ac:dyDescent="0.35">
      <c r="A1" s="25"/>
      <c r="B1" s="56" t="s">
        <v>123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3"/>
      <c r="S1" s="27"/>
    </row>
    <row r="2" spans="1:19" x14ac:dyDescent="0.25">
      <c r="E2" s="47"/>
      <c r="F2" s="47"/>
      <c r="G2" s="5"/>
      <c r="H2" s="5"/>
      <c r="I2" s="5"/>
      <c r="J2" s="5"/>
    </row>
    <row r="3" spans="1:19" ht="120" customHeight="1" x14ac:dyDescent="0.25">
      <c r="A3" s="4" t="s">
        <v>0</v>
      </c>
      <c r="B3" s="4" t="s">
        <v>1</v>
      </c>
      <c r="C3" s="4" t="s">
        <v>70</v>
      </c>
      <c r="D3" s="4" t="s">
        <v>119</v>
      </c>
      <c r="E3" s="4" t="s">
        <v>67</v>
      </c>
      <c r="F3" s="4" t="s">
        <v>71</v>
      </c>
      <c r="G3" s="4" t="s">
        <v>72</v>
      </c>
      <c r="H3" s="4" t="s">
        <v>68</v>
      </c>
      <c r="I3" s="4" t="s">
        <v>69</v>
      </c>
      <c r="J3" s="4" t="s">
        <v>73</v>
      </c>
      <c r="K3" s="4" t="s">
        <v>61</v>
      </c>
      <c r="L3" s="4" t="s">
        <v>62</v>
      </c>
      <c r="M3" s="4" t="s">
        <v>63</v>
      </c>
      <c r="N3" s="4" t="s">
        <v>64</v>
      </c>
      <c r="O3" s="4" t="s">
        <v>65</v>
      </c>
      <c r="P3" s="4" t="s">
        <v>19</v>
      </c>
      <c r="Q3" s="4" t="s">
        <v>20</v>
      </c>
      <c r="R3" s="26" t="s">
        <v>125</v>
      </c>
      <c r="S3" s="26" t="s">
        <v>124</v>
      </c>
    </row>
    <row r="4" spans="1:19" x14ac:dyDescent="0.25">
      <c r="A4" s="3"/>
      <c r="B4" s="42">
        <v>1</v>
      </c>
      <c r="C4" s="3">
        <v>3</v>
      </c>
      <c r="D4" s="3"/>
      <c r="E4" s="3">
        <v>5</v>
      </c>
      <c r="F4" s="3">
        <v>6</v>
      </c>
      <c r="G4" s="3">
        <v>7</v>
      </c>
      <c r="H4" s="3">
        <v>8</v>
      </c>
      <c r="I4" s="3">
        <v>9</v>
      </c>
      <c r="J4" s="3">
        <v>10</v>
      </c>
      <c r="K4" s="3">
        <v>11</v>
      </c>
      <c r="L4" s="3">
        <v>12</v>
      </c>
      <c r="M4" s="3">
        <v>13</v>
      </c>
      <c r="N4" s="3">
        <v>14</v>
      </c>
      <c r="O4" s="3">
        <v>15</v>
      </c>
      <c r="P4" s="3">
        <v>16</v>
      </c>
      <c r="Q4" s="3">
        <v>17</v>
      </c>
      <c r="R4" s="26"/>
      <c r="S4" s="26"/>
    </row>
    <row r="5" spans="1:19" s="28" customFormat="1" ht="79.5" customHeight="1" x14ac:dyDescent="0.25">
      <c r="A5" s="29">
        <v>1</v>
      </c>
      <c r="B5" s="43" t="s">
        <v>10</v>
      </c>
      <c r="C5" s="30" t="s">
        <v>11</v>
      </c>
      <c r="D5" s="30" t="s">
        <v>12</v>
      </c>
      <c r="E5" s="48">
        <v>1090909090.9090908</v>
      </c>
      <c r="F5" s="49">
        <v>110</v>
      </c>
      <c r="G5" s="33" t="s">
        <v>120</v>
      </c>
      <c r="H5" s="34">
        <v>9.7858319604612845E-2</v>
      </c>
      <c r="I5" s="34">
        <v>0</v>
      </c>
      <c r="J5" s="34" t="s">
        <v>66</v>
      </c>
      <c r="K5" s="35">
        <v>10</v>
      </c>
      <c r="L5" s="35">
        <v>8</v>
      </c>
      <c r="M5" s="35">
        <v>35</v>
      </c>
      <c r="N5" s="35">
        <v>0</v>
      </c>
      <c r="O5" s="35">
        <v>10</v>
      </c>
      <c r="P5" s="36">
        <v>63</v>
      </c>
      <c r="Q5" s="37">
        <v>1</v>
      </c>
      <c r="R5" s="55">
        <v>902400000</v>
      </c>
      <c r="S5" s="40">
        <v>902400000</v>
      </c>
    </row>
    <row r="6" spans="1:19" s="28" customFormat="1" ht="79.5" customHeight="1" x14ac:dyDescent="0.25">
      <c r="A6" s="29">
        <f>A5+1</f>
        <v>2</v>
      </c>
      <c r="B6" s="43" t="s">
        <v>10</v>
      </c>
      <c r="C6" s="30" t="s">
        <v>74</v>
      </c>
      <c r="D6" s="30" t="s">
        <v>75</v>
      </c>
      <c r="E6" s="48">
        <v>441919191.9191919</v>
      </c>
      <c r="F6" s="49">
        <v>110</v>
      </c>
      <c r="G6" s="33" t="s">
        <v>120</v>
      </c>
      <c r="H6" s="34">
        <v>9.7858319604612845E-2</v>
      </c>
      <c r="I6" s="34">
        <v>0</v>
      </c>
      <c r="J6" s="34" t="s">
        <v>66</v>
      </c>
      <c r="K6" s="35">
        <v>10</v>
      </c>
      <c r="L6" s="35">
        <v>8</v>
      </c>
      <c r="M6" s="35">
        <v>0</v>
      </c>
      <c r="N6" s="35">
        <v>0</v>
      </c>
      <c r="O6" s="35">
        <v>10</v>
      </c>
      <c r="P6" s="36">
        <f t="shared" ref="P6:P27" si="0">SUM(K6:O6)</f>
        <v>28</v>
      </c>
      <c r="Q6" s="37">
        <v>0.8</v>
      </c>
      <c r="R6" s="55" t="s">
        <v>126</v>
      </c>
      <c r="S6" s="40">
        <v>44882016.084682047</v>
      </c>
    </row>
    <row r="7" spans="1:19" s="28" customFormat="1" ht="75.75" customHeight="1" x14ac:dyDescent="0.25">
      <c r="A7" s="29">
        <f t="shared" ref="A7:A27" si="1">A6+1</f>
        <v>3</v>
      </c>
      <c r="B7" s="44" t="s">
        <v>76</v>
      </c>
      <c r="C7" s="31" t="s">
        <v>77</v>
      </c>
      <c r="D7" s="30" t="s">
        <v>78</v>
      </c>
      <c r="E7" s="48">
        <v>369000000</v>
      </c>
      <c r="F7" s="49">
        <v>1</v>
      </c>
      <c r="G7" s="33" t="s">
        <v>121</v>
      </c>
      <c r="H7" s="34">
        <v>4.0650406504065045E-3</v>
      </c>
      <c r="I7" s="34">
        <v>0</v>
      </c>
      <c r="J7" s="34" t="s">
        <v>66</v>
      </c>
      <c r="K7" s="35">
        <v>5</v>
      </c>
      <c r="L7" s="35">
        <v>8</v>
      </c>
      <c r="M7" s="35">
        <v>0</v>
      </c>
      <c r="N7" s="35">
        <v>0</v>
      </c>
      <c r="O7" s="35">
        <v>10</v>
      </c>
      <c r="P7" s="36">
        <f t="shared" si="0"/>
        <v>23</v>
      </c>
      <c r="Q7" s="37">
        <v>0.5</v>
      </c>
      <c r="R7" s="55" t="s">
        <v>126</v>
      </c>
      <c r="S7" s="40">
        <v>23422641.851278853</v>
      </c>
    </row>
    <row r="8" spans="1:19" s="28" customFormat="1" ht="75" customHeight="1" x14ac:dyDescent="0.25">
      <c r="A8" s="29">
        <f t="shared" si="1"/>
        <v>4</v>
      </c>
      <c r="B8" s="44" t="s">
        <v>79</v>
      </c>
      <c r="C8" s="31" t="s">
        <v>80</v>
      </c>
      <c r="D8" s="30" t="s">
        <v>81</v>
      </c>
      <c r="E8" s="48">
        <v>921600000</v>
      </c>
      <c r="F8" s="49">
        <v>75</v>
      </c>
      <c r="G8" s="33" t="s">
        <v>120</v>
      </c>
      <c r="H8" s="34">
        <v>1.3657470636438131E-2</v>
      </c>
      <c r="I8" s="34">
        <v>0</v>
      </c>
      <c r="J8" s="34" t="s">
        <v>66</v>
      </c>
      <c r="K8" s="35">
        <v>10</v>
      </c>
      <c r="L8" s="35">
        <v>8</v>
      </c>
      <c r="M8" s="35">
        <v>0</v>
      </c>
      <c r="N8" s="35">
        <v>0</v>
      </c>
      <c r="O8" s="35">
        <v>10</v>
      </c>
      <c r="P8" s="36">
        <f t="shared" si="0"/>
        <v>28</v>
      </c>
      <c r="Q8" s="37">
        <v>0.8</v>
      </c>
      <c r="R8" s="55" t="s">
        <v>126</v>
      </c>
      <c r="S8" s="40">
        <v>93599161.973500654</v>
      </c>
    </row>
    <row r="9" spans="1:19" s="28" customFormat="1" ht="99.75" customHeight="1" x14ac:dyDescent="0.25">
      <c r="A9" s="29">
        <f t="shared" si="1"/>
        <v>5</v>
      </c>
      <c r="B9" s="44" t="s">
        <v>79</v>
      </c>
      <c r="C9" s="31" t="s">
        <v>82</v>
      </c>
      <c r="D9" s="30" t="s">
        <v>83</v>
      </c>
      <c r="E9" s="48">
        <v>3053760000</v>
      </c>
      <c r="F9" s="49">
        <v>75</v>
      </c>
      <c r="G9" s="33" t="s">
        <v>120</v>
      </c>
      <c r="H9" s="34">
        <v>1.3657470636438131E-2</v>
      </c>
      <c r="I9" s="34">
        <v>0</v>
      </c>
      <c r="J9" s="34" t="s">
        <v>66</v>
      </c>
      <c r="K9" s="35">
        <v>10</v>
      </c>
      <c r="L9" s="35">
        <v>8</v>
      </c>
      <c r="M9" s="35">
        <v>0</v>
      </c>
      <c r="N9" s="35">
        <v>0</v>
      </c>
      <c r="O9" s="35">
        <v>10</v>
      </c>
      <c r="P9" s="36">
        <f t="shared" si="0"/>
        <v>28</v>
      </c>
      <c r="Q9" s="37">
        <v>0.8</v>
      </c>
      <c r="R9" s="55" t="s">
        <v>126</v>
      </c>
      <c r="S9" s="40">
        <v>310144723.16427666</v>
      </c>
    </row>
    <row r="10" spans="1:19" s="28" customFormat="1" ht="75.75" customHeight="1" x14ac:dyDescent="0.25">
      <c r="A10" s="29">
        <f t="shared" si="1"/>
        <v>6</v>
      </c>
      <c r="B10" s="44" t="s">
        <v>2</v>
      </c>
      <c r="C10" s="31" t="s">
        <v>3</v>
      </c>
      <c r="D10" s="30" t="s">
        <v>4</v>
      </c>
      <c r="E10" s="48">
        <v>340011235.95505613</v>
      </c>
      <c r="F10" s="49">
        <v>445</v>
      </c>
      <c r="G10" s="33" t="s">
        <v>121</v>
      </c>
      <c r="H10" s="34">
        <v>0.57792207792207795</v>
      </c>
      <c r="I10" s="34">
        <v>0</v>
      </c>
      <c r="J10" s="34" t="s">
        <v>66</v>
      </c>
      <c r="K10" s="35">
        <v>5</v>
      </c>
      <c r="L10" s="35">
        <v>24</v>
      </c>
      <c r="M10" s="35">
        <v>0</v>
      </c>
      <c r="N10" s="35">
        <v>4</v>
      </c>
      <c r="O10" s="35">
        <v>10</v>
      </c>
      <c r="P10" s="36">
        <v>43</v>
      </c>
      <c r="Q10" s="37">
        <v>0.8</v>
      </c>
      <c r="R10" s="55">
        <v>508200000</v>
      </c>
      <c r="S10" s="40">
        <v>508200000</v>
      </c>
    </row>
    <row r="11" spans="1:19" s="28" customFormat="1" ht="75.75" customHeight="1" x14ac:dyDescent="0.25">
      <c r="A11" s="29">
        <f t="shared" si="1"/>
        <v>7</v>
      </c>
      <c r="B11" s="44" t="s">
        <v>84</v>
      </c>
      <c r="C11" s="31" t="s">
        <v>85</v>
      </c>
      <c r="D11" s="30" t="s">
        <v>86</v>
      </c>
      <c r="E11" s="48">
        <v>209250000</v>
      </c>
      <c r="F11" s="49">
        <v>5</v>
      </c>
      <c r="G11" s="33" t="s">
        <v>121</v>
      </c>
      <c r="H11" s="34">
        <v>2.1505376344086023E-2</v>
      </c>
      <c r="I11" s="34">
        <v>0</v>
      </c>
      <c r="J11" s="34" t="s">
        <v>66</v>
      </c>
      <c r="K11" s="35">
        <v>5</v>
      </c>
      <c r="L11" s="35">
        <v>8</v>
      </c>
      <c r="M11" s="35">
        <v>0</v>
      </c>
      <c r="N11" s="35">
        <v>0</v>
      </c>
      <c r="O11" s="35">
        <v>10</v>
      </c>
      <c r="P11" s="36">
        <f t="shared" si="0"/>
        <v>23</v>
      </c>
      <c r="Q11" s="37">
        <v>0.5</v>
      </c>
      <c r="R11" s="55" t="s">
        <v>126</v>
      </c>
      <c r="S11" s="40">
        <v>13282351.781517886</v>
      </c>
    </row>
    <row r="12" spans="1:19" s="28" customFormat="1" ht="75.75" customHeight="1" x14ac:dyDescent="0.25">
      <c r="A12" s="29">
        <f t="shared" si="1"/>
        <v>8</v>
      </c>
      <c r="B12" s="44" t="s">
        <v>13</v>
      </c>
      <c r="C12" s="31" t="s">
        <v>60</v>
      </c>
      <c r="D12" s="30" t="s">
        <v>14</v>
      </c>
      <c r="E12" s="48">
        <v>252907458.5635359</v>
      </c>
      <c r="F12" s="49">
        <v>362</v>
      </c>
      <c r="G12" s="33" t="s">
        <v>120</v>
      </c>
      <c r="H12" s="34">
        <v>1.8564102564102565</v>
      </c>
      <c r="I12" s="34">
        <v>0</v>
      </c>
      <c r="J12" s="34" t="s">
        <v>66</v>
      </c>
      <c r="K12" s="35">
        <v>10</v>
      </c>
      <c r="L12" s="35">
        <v>30</v>
      </c>
      <c r="M12" s="35">
        <v>0</v>
      </c>
      <c r="N12" s="35">
        <v>0</v>
      </c>
      <c r="O12" s="35">
        <v>10</v>
      </c>
      <c r="P12" s="36">
        <v>50</v>
      </c>
      <c r="Q12" s="37">
        <v>0.8</v>
      </c>
      <c r="R12" s="55">
        <v>194220000</v>
      </c>
      <c r="S12" s="40">
        <v>194220000</v>
      </c>
    </row>
    <row r="13" spans="1:19" s="28" customFormat="1" ht="75.75" customHeight="1" x14ac:dyDescent="0.25">
      <c r="A13" s="29">
        <f t="shared" si="1"/>
        <v>9</v>
      </c>
      <c r="B13" s="44" t="s">
        <v>87</v>
      </c>
      <c r="C13" s="31" t="s">
        <v>88</v>
      </c>
      <c r="D13" s="30" t="s">
        <v>89</v>
      </c>
      <c r="E13" s="48">
        <v>351337574.94745797</v>
      </c>
      <c r="F13" s="49">
        <v>0</v>
      </c>
      <c r="G13" s="33" t="s">
        <v>122</v>
      </c>
      <c r="H13" s="34">
        <v>0</v>
      </c>
      <c r="I13" s="34">
        <v>0</v>
      </c>
      <c r="J13" s="34" t="s">
        <v>66</v>
      </c>
      <c r="K13" s="35">
        <v>0</v>
      </c>
      <c r="L13" s="35">
        <v>0</v>
      </c>
      <c r="M13" s="35">
        <v>0</v>
      </c>
      <c r="N13" s="35">
        <v>0</v>
      </c>
      <c r="O13" s="35">
        <v>10</v>
      </c>
      <c r="P13" s="36">
        <f t="shared" si="0"/>
        <v>10</v>
      </c>
      <c r="Q13" s="37">
        <v>0.3</v>
      </c>
      <c r="R13" s="55" t="s">
        <v>126</v>
      </c>
      <c r="S13" s="40">
        <v>13380901.116896177</v>
      </c>
    </row>
    <row r="14" spans="1:19" s="28" customFormat="1" ht="75.75" customHeight="1" x14ac:dyDescent="0.25">
      <c r="A14" s="29">
        <f t="shared" si="1"/>
        <v>10</v>
      </c>
      <c r="B14" s="44" t="s">
        <v>87</v>
      </c>
      <c r="C14" s="31" t="s">
        <v>90</v>
      </c>
      <c r="D14" s="30" t="s">
        <v>91</v>
      </c>
      <c r="E14" s="48">
        <v>303259801.53359532</v>
      </c>
      <c r="F14" s="49">
        <v>0</v>
      </c>
      <c r="G14" s="33" t="s">
        <v>122</v>
      </c>
      <c r="H14" s="34">
        <v>0</v>
      </c>
      <c r="I14" s="34">
        <v>0</v>
      </c>
      <c r="J14" s="34" t="s">
        <v>66</v>
      </c>
      <c r="K14" s="35">
        <v>0</v>
      </c>
      <c r="L14" s="35">
        <v>0</v>
      </c>
      <c r="M14" s="35">
        <v>0</v>
      </c>
      <c r="N14" s="35">
        <v>0</v>
      </c>
      <c r="O14" s="35">
        <v>10</v>
      </c>
      <c r="P14" s="36">
        <f t="shared" si="0"/>
        <v>10</v>
      </c>
      <c r="Q14" s="37">
        <v>0.3</v>
      </c>
      <c r="R14" s="55" t="s">
        <v>126</v>
      </c>
      <c r="S14" s="40">
        <v>11549830.437741965</v>
      </c>
    </row>
    <row r="15" spans="1:19" s="28" customFormat="1" ht="75.75" customHeight="1" x14ac:dyDescent="0.25">
      <c r="A15" s="29">
        <f t="shared" si="1"/>
        <v>11</v>
      </c>
      <c r="B15" s="45" t="s">
        <v>92</v>
      </c>
      <c r="C15" s="31" t="s">
        <v>93</v>
      </c>
      <c r="D15" s="30" t="s">
        <v>94</v>
      </c>
      <c r="E15" s="48">
        <v>1719602977.6674938</v>
      </c>
      <c r="F15" s="49">
        <v>403</v>
      </c>
      <c r="G15" s="33" t="s">
        <v>120</v>
      </c>
      <c r="H15" s="34">
        <v>0.14854404718024328</v>
      </c>
      <c r="I15" s="34">
        <v>0.02</v>
      </c>
      <c r="J15" s="34" t="s">
        <v>66</v>
      </c>
      <c r="K15" s="35">
        <v>10</v>
      </c>
      <c r="L15" s="35">
        <v>16</v>
      </c>
      <c r="M15" s="35">
        <v>0</v>
      </c>
      <c r="N15" s="35">
        <v>0</v>
      </c>
      <c r="O15" s="35">
        <v>10</v>
      </c>
      <c r="P15" s="36">
        <f t="shared" si="0"/>
        <v>36</v>
      </c>
      <c r="Q15" s="37">
        <v>0.8</v>
      </c>
      <c r="R15" s="55" t="s">
        <v>126</v>
      </c>
      <c r="S15" s="40">
        <v>174645613.7552233</v>
      </c>
    </row>
    <row r="16" spans="1:19" s="28" customFormat="1" ht="75.75" customHeight="1" x14ac:dyDescent="0.25">
      <c r="A16" s="29">
        <f t="shared" si="1"/>
        <v>12</v>
      </c>
      <c r="B16" s="46" t="s">
        <v>92</v>
      </c>
      <c r="C16" s="31" t="s">
        <v>95</v>
      </c>
      <c r="D16" s="30" t="s">
        <v>96</v>
      </c>
      <c r="E16" s="48">
        <v>859801488.83374691</v>
      </c>
      <c r="F16" s="49">
        <v>403</v>
      </c>
      <c r="G16" s="33" t="s">
        <v>120</v>
      </c>
      <c r="H16" s="34">
        <v>0.14854404718024328</v>
      </c>
      <c r="I16" s="34">
        <v>0.1</v>
      </c>
      <c r="J16" s="34" t="s">
        <v>66</v>
      </c>
      <c r="K16" s="35">
        <v>10</v>
      </c>
      <c r="L16" s="35">
        <v>16</v>
      </c>
      <c r="M16" s="35">
        <v>0</v>
      </c>
      <c r="N16" s="35">
        <v>4</v>
      </c>
      <c r="O16" s="35">
        <v>10</v>
      </c>
      <c r="P16" s="36">
        <f t="shared" si="0"/>
        <v>40</v>
      </c>
      <c r="Q16" s="37">
        <v>0.8</v>
      </c>
      <c r="R16" s="55" t="s">
        <v>126</v>
      </c>
      <c r="S16" s="40">
        <v>87322806.877611652</v>
      </c>
    </row>
    <row r="17" spans="1:19" s="28" customFormat="1" ht="75.75" customHeight="1" x14ac:dyDescent="0.25">
      <c r="A17" s="29">
        <f t="shared" si="1"/>
        <v>13</v>
      </c>
      <c r="B17" s="46" t="s">
        <v>92</v>
      </c>
      <c r="C17" s="31" t="s">
        <v>97</v>
      </c>
      <c r="D17" s="30" t="s">
        <v>98</v>
      </c>
      <c r="E17" s="48">
        <v>491315136.47642678</v>
      </c>
      <c r="F17" s="49">
        <v>403</v>
      </c>
      <c r="G17" s="33" t="s">
        <v>120</v>
      </c>
      <c r="H17" s="34">
        <v>0.14854404718024328</v>
      </c>
      <c r="I17" s="34">
        <v>7.0000000000000007E-2</v>
      </c>
      <c r="J17" s="34" t="s">
        <v>66</v>
      </c>
      <c r="K17" s="35">
        <v>10</v>
      </c>
      <c r="L17" s="35">
        <v>16</v>
      </c>
      <c r="M17" s="35">
        <v>0</v>
      </c>
      <c r="N17" s="35">
        <v>0</v>
      </c>
      <c r="O17" s="35">
        <v>10</v>
      </c>
      <c r="P17" s="36">
        <f t="shared" si="0"/>
        <v>36</v>
      </c>
      <c r="Q17" s="37">
        <v>0.8</v>
      </c>
      <c r="R17" s="55" t="s">
        <v>126</v>
      </c>
      <c r="S17" s="40">
        <v>49898746.78720665</v>
      </c>
    </row>
    <row r="18" spans="1:19" s="28" customFormat="1" ht="75.75" customHeight="1" x14ac:dyDescent="0.25">
      <c r="A18" s="29">
        <f t="shared" si="1"/>
        <v>14</v>
      </c>
      <c r="B18" s="46" t="s">
        <v>92</v>
      </c>
      <c r="C18" s="31" t="s">
        <v>99</v>
      </c>
      <c r="D18" s="30" t="s">
        <v>100</v>
      </c>
      <c r="E18" s="48">
        <v>261625310.17369726</v>
      </c>
      <c r="F18" s="49">
        <v>403</v>
      </c>
      <c r="G18" s="33" t="s">
        <v>120</v>
      </c>
      <c r="H18" s="34">
        <v>0.14854404718024328</v>
      </c>
      <c r="I18" s="34">
        <v>0</v>
      </c>
      <c r="J18" s="34" t="s">
        <v>66</v>
      </c>
      <c r="K18" s="35">
        <v>10</v>
      </c>
      <c r="L18" s="35">
        <v>16</v>
      </c>
      <c r="M18" s="35">
        <v>0</v>
      </c>
      <c r="N18" s="35">
        <v>0</v>
      </c>
      <c r="O18" s="35">
        <v>10</v>
      </c>
      <c r="P18" s="36">
        <f t="shared" si="0"/>
        <v>36</v>
      </c>
      <c r="Q18" s="37">
        <v>0.8</v>
      </c>
      <c r="R18" s="55" t="s">
        <v>126</v>
      </c>
      <c r="S18" s="40">
        <v>26571082.664187543</v>
      </c>
    </row>
    <row r="19" spans="1:19" s="28" customFormat="1" ht="54" customHeight="1" x14ac:dyDescent="0.25">
      <c r="A19" s="29">
        <f t="shared" si="1"/>
        <v>15</v>
      </c>
      <c r="B19" s="45" t="s">
        <v>101</v>
      </c>
      <c r="C19" s="31" t="s">
        <v>103</v>
      </c>
      <c r="D19" s="30" t="s">
        <v>104</v>
      </c>
      <c r="E19" s="48">
        <v>436398250.98736888</v>
      </c>
      <c r="F19" s="49">
        <v>0</v>
      </c>
      <c r="G19" s="33" t="s">
        <v>122</v>
      </c>
      <c r="H19" s="34">
        <v>0</v>
      </c>
      <c r="I19" s="34">
        <v>0</v>
      </c>
      <c r="J19" s="34" t="s">
        <v>66</v>
      </c>
      <c r="K19" s="35">
        <v>0</v>
      </c>
      <c r="L19" s="35">
        <v>0</v>
      </c>
      <c r="M19" s="35">
        <v>0</v>
      </c>
      <c r="N19" s="35">
        <v>0</v>
      </c>
      <c r="O19" s="35">
        <v>10</v>
      </c>
      <c r="P19" s="36">
        <f t="shared" si="0"/>
        <v>10</v>
      </c>
      <c r="Q19" s="37">
        <v>0.3</v>
      </c>
      <c r="R19" s="55" t="s">
        <v>126</v>
      </c>
      <c r="S19" s="40">
        <v>16620487.703092095</v>
      </c>
    </row>
    <row r="20" spans="1:19" s="28" customFormat="1" ht="54" customHeight="1" x14ac:dyDescent="0.25">
      <c r="A20" s="29">
        <f t="shared" si="1"/>
        <v>16</v>
      </c>
      <c r="B20" s="46" t="s">
        <v>102</v>
      </c>
      <c r="C20" s="31" t="s">
        <v>105</v>
      </c>
      <c r="D20" s="30" t="s">
        <v>106</v>
      </c>
      <c r="E20" s="48">
        <v>2553230769.2307692</v>
      </c>
      <c r="F20" s="49">
        <v>26</v>
      </c>
      <c r="G20" s="33" t="s">
        <v>120</v>
      </c>
      <c r="H20" s="34">
        <v>1.4099783080260303E-2</v>
      </c>
      <c r="I20" s="34">
        <v>0</v>
      </c>
      <c r="J20" s="34" t="s">
        <v>66</v>
      </c>
      <c r="K20" s="35">
        <v>10</v>
      </c>
      <c r="L20" s="35">
        <v>8</v>
      </c>
      <c r="M20" s="35">
        <v>0</v>
      </c>
      <c r="N20" s="35">
        <v>0</v>
      </c>
      <c r="O20" s="35">
        <v>10</v>
      </c>
      <c r="P20" s="36">
        <f t="shared" si="0"/>
        <v>28</v>
      </c>
      <c r="Q20" s="37">
        <v>0.8</v>
      </c>
      <c r="R20" s="55" t="s">
        <v>126</v>
      </c>
      <c r="S20" s="40">
        <v>259310178.3039892</v>
      </c>
    </row>
    <row r="21" spans="1:19" s="28" customFormat="1" ht="54" customHeight="1" x14ac:dyDescent="0.25">
      <c r="A21" s="29">
        <f t="shared" si="1"/>
        <v>17</v>
      </c>
      <c r="B21" s="45" t="s">
        <v>107</v>
      </c>
      <c r="C21" s="38" t="s">
        <v>109</v>
      </c>
      <c r="D21" s="30" t="s">
        <v>110</v>
      </c>
      <c r="E21" s="48">
        <v>536252088.07769901</v>
      </c>
      <c r="F21" s="49">
        <v>0</v>
      </c>
      <c r="G21" s="33" t="s">
        <v>122</v>
      </c>
      <c r="H21" s="34">
        <v>0</v>
      </c>
      <c r="I21" s="34">
        <v>0.115</v>
      </c>
      <c r="J21" s="34" t="s">
        <v>66</v>
      </c>
      <c r="K21" s="35">
        <v>0</v>
      </c>
      <c r="L21" s="35">
        <v>0</v>
      </c>
      <c r="M21" s="35">
        <v>0</v>
      </c>
      <c r="N21" s="35">
        <v>4</v>
      </c>
      <c r="O21" s="35">
        <v>10</v>
      </c>
      <c r="P21" s="36">
        <f t="shared" si="0"/>
        <v>14</v>
      </c>
      <c r="Q21" s="37">
        <v>0.5</v>
      </c>
      <c r="R21" s="55" t="s">
        <v>126</v>
      </c>
      <c r="S21" s="40">
        <v>34039134.420174487</v>
      </c>
    </row>
    <row r="22" spans="1:19" s="28" customFormat="1" ht="54" customHeight="1" x14ac:dyDescent="0.25">
      <c r="A22" s="29">
        <f t="shared" si="1"/>
        <v>18</v>
      </c>
      <c r="B22" s="46" t="s">
        <v>107</v>
      </c>
      <c r="C22" s="39" t="s">
        <v>111</v>
      </c>
      <c r="D22" s="30" t="s">
        <v>112</v>
      </c>
      <c r="E22" s="48">
        <v>90608111.433818117</v>
      </c>
      <c r="F22" s="49">
        <v>0</v>
      </c>
      <c r="G22" s="33" t="s">
        <v>122</v>
      </c>
      <c r="H22" s="34">
        <v>0</v>
      </c>
      <c r="I22" s="34">
        <v>7.0000000000000001E-3</v>
      </c>
      <c r="J22" s="34" t="s">
        <v>66</v>
      </c>
      <c r="K22" s="35">
        <v>0</v>
      </c>
      <c r="L22" s="35">
        <v>0</v>
      </c>
      <c r="M22" s="35">
        <v>0</v>
      </c>
      <c r="N22" s="35">
        <v>0</v>
      </c>
      <c r="O22" s="35">
        <v>10</v>
      </c>
      <c r="P22" s="36">
        <f t="shared" si="0"/>
        <v>10</v>
      </c>
      <c r="Q22" s="37">
        <v>0.3</v>
      </c>
      <c r="R22" s="55" t="s">
        <v>126</v>
      </c>
      <c r="S22" s="40">
        <v>3450863.9722521724</v>
      </c>
    </row>
    <row r="23" spans="1:19" s="28" customFormat="1" ht="75.75" customHeight="1" x14ac:dyDescent="0.25">
      <c r="A23" s="29">
        <f t="shared" si="1"/>
        <v>19</v>
      </c>
      <c r="B23" s="44" t="s">
        <v>15</v>
      </c>
      <c r="C23" s="31" t="s">
        <v>16</v>
      </c>
      <c r="D23" s="30" t="s">
        <v>17</v>
      </c>
      <c r="E23" s="48">
        <v>882000000</v>
      </c>
      <c r="F23" s="49">
        <v>10</v>
      </c>
      <c r="G23" s="33" t="s">
        <v>121</v>
      </c>
      <c r="H23" s="34">
        <v>1.1904761904761904E-2</v>
      </c>
      <c r="I23" s="34">
        <v>0.03</v>
      </c>
      <c r="J23" s="34" t="s">
        <v>66</v>
      </c>
      <c r="K23" s="35">
        <v>5</v>
      </c>
      <c r="L23" s="35">
        <v>8</v>
      </c>
      <c r="M23" s="35">
        <v>0</v>
      </c>
      <c r="N23" s="35">
        <v>0</v>
      </c>
      <c r="O23" s="35">
        <v>10</v>
      </c>
      <c r="P23" s="36">
        <v>23</v>
      </c>
      <c r="Q23" s="37">
        <v>0.5</v>
      </c>
      <c r="R23" s="55">
        <v>332640000</v>
      </c>
      <c r="S23" s="40">
        <v>332640000</v>
      </c>
    </row>
    <row r="24" spans="1:19" s="28" customFormat="1" ht="75.75" customHeight="1" x14ac:dyDescent="0.25">
      <c r="A24" s="29">
        <f t="shared" si="1"/>
        <v>20</v>
      </c>
      <c r="B24" s="44" t="s">
        <v>5</v>
      </c>
      <c r="C24" s="31" t="s">
        <v>113</v>
      </c>
      <c r="D24" s="30" t="s">
        <v>6</v>
      </c>
      <c r="E24" s="48">
        <v>761276437.84786642</v>
      </c>
      <c r="F24" s="49">
        <v>539</v>
      </c>
      <c r="G24" s="33" t="s">
        <v>120</v>
      </c>
      <c r="H24" s="34">
        <v>0.96942446043165464</v>
      </c>
      <c r="I24" s="34">
        <v>0</v>
      </c>
      <c r="J24" s="34" t="s">
        <v>66</v>
      </c>
      <c r="K24" s="35">
        <v>10</v>
      </c>
      <c r="L24" s="35">
        <v>24</v>
      </c>
      <c r="M24" s="35">
        <v>35</v>
      </c>
      <c r="N24" s="35">
        <v>0</v>
      </c>
      <c r="O24" s="35">
        <v>10</v>
      </c>
      <c r="P24" s="36">
        <v>79</v>
      </c>
      <c r="Q24" s="37">
        <v>1</v>
      </c>
      <c r="R24" s="55">
        <v>580464000</v>
      </c>
      <c r="S24" s="40">
        <v>580464000</v>
      </c>
    </row>
    <row r="25" spans="1:19" s="28" customFormat="1" ht="54" customHeight="1" x14ac:dyDescent="0.25">
      <c r="A25" s="29">
        <f t="shared" si="1"/>
        <v>21</v>
      </c>
      <c r="B25" s="44" t="s">
        <v>7</v>
      </c>
      <c r="C25" s="31" t="s">
        <v>8</v>
      </c>
      <c r="D25" s="30" t="s">
        <v>9</v>
      </c>
      <c r="E25" s="48">
        <v>91034482.758620694</v>
      </c>
      <c r="F25" s="49">
        <v>29</v>
      </c>
      <c r="G25" s="33" t="s">
        <v>121</v>
      </c>
      <c r="H25" s="34">
        <v>6.5909090909090903E-2</v>
      </c>
      <c r="I25" s="34">
        <v>0.05</v>
      </c>
      <c r="J25" s="34" t="s">
        <v>66</v>
      </c>
      <c r="K25" s="35">
        <v>0</v>
      </c>
      <c r="L25" s="35">
        <v>8</v>
      </c>
      <c r="M25" s="35">
        <v>0</v>
      </c>
      <c r="N25" s="35">
        <v>0</v>
      </c>
      <c r="O25" s="35">
        <v>10</v>
      </c>
      <c r="P25" s="36">
        <v>18</v>
      </c>
      <c r="Q25" s="37">
        <v>0.5</v>
      </c>
      <c r="R25" s="55">
        <v>174240000</v>
      </c>
      <c r="S25" s="40">
        <v>174240000</v>
      </c>
    </row>
    <row r="26" spans="1:19" s="28" customFormat="1" ht="54" customHeight="1" x14ac:dyDescent="0.25">
      <c r="A26" s="29">
        <f t="shared" si="1"/>
        <v>22</v>
      </c>
      <c r="B26" s="46" t="s">
        <v>108</v>
      </c>
      <c r="C26" s="39" t="s">
        <v>114</v>
      </c>
      <c r="D26" s="30" t="s">
        <v>115</v>
      </c>
      <c r="E26" s="48">
        <v>680660039.76143146</v>
      </c>
      <c r="F26" s="49">
        <v>503</v>
      </c>
      <c r="G26" s="33" t="s">
        <v>120</v>
      </c>
      <c r="H26" s="34">
        <v>0.59386068476977572</v>
      </c>
      <c r="I26" s="34">
        <v>0</v>
      </c>
      <c r="J26" s="34" t="s">
        <v>66</v>
      </c>
      <c r="K26" s="35">
        <v>10</v>
      </c>
      <c r="L26" s="35">
        <v>24</v>
      </c>
      <c r="M26" s="35">
        <v>10</v>
      </c>
      <c r="N26" s="35">
        <v>0</v>
      </c>
      <c r="O26" s="35">
        <v>10</v>
      </c>
      <c r="P26" s="36">
        <f t="shared" si="0"/>
        <v>54</v>
      </c>
      <c r="Q26" s="37">
        <v>0.8</v>
      </c>
      <c r="R26" s="55" t="s">
        <v>126</v>
      </c>
      <c r="S26" s="40">
        <v>69128916.352560371</v>
      </c>
    </row>
    <row r="27" spans="1:19" s="28" customFormat="1" ht="54" customHeight="1" x14ac:dyDescent="0.25">
      <c r="A27" s="29">
        <f t="shared" si="1"/>
        <v>23</v>
      </c>
      <c r="B27" s="46" t="s">
        <v>108</v>
      </c>
      <c r="C27" s="39" t="s">
        <v>116</v>
      </c>
      <c r="D27" s="30" t="s">
        <v>117</v>
      </c>
      <c r="E27" s="48">
        <v>359988071.57057655</v>
      </c>
      <c r="F27" s="49">
        <v>503</v>
      </c>
      <c r="G27" s="33" t="s">
        <v>120</v>
      </c>
      <c r="H27" s="34">
        <v>0.59386068476977572</v>
      </c>
      <c r="I27" s="34">
        <v>0</v>
      </c>
      <c r="J27" s="34" t="s">
        <v>66</v>
      </c>
      <c r="K27" s="35">
        <v>10</v>
      </c>
      <c r="L27" s="35">
        <v>24</v>
      </c>
      <c r="M27" s="35">
        <v>0</v>
      </c>
      <c r="N27" s="35">
        <v>0</v>
      </c>
      <c r="O27" s="35">
        <v>10</v>
      </c>
      <c r="P27" s="36">
        <f t="shared" si="0"/>
        <v>44</v>
      </c>
      <c r="Q27" s="37">
        <v>0.8</v>
      </c>
      <c r="R27" s="55" t="s">
        <v>126</v>
      </c>
      <c r="S27" s="40">
        <v>36560961.175632104</v>
      </c>
    </row>
    <row r="28" spans="1:19" s="28" customFormat="1" x14ac:dyDescent="0.25">
      <c r="A28" s="24"/>
      <c r="B28" s="44" t="s">
        <v>18</v>
      </c>
      <c r="C28" s="24"/>
      <c r="D28" s="24"/>
      <c r="E28" s="40">
        <f>SUM(E5:E27)</f>
        <v>17057747518.647446</v>
      </c>
      <c r="F28" s="50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54">
        <f>SUM(R5:R27)</f>
        <v>2692164000</v>
      </c>
      <c r="S28" s="40">
        <f t="shared" ref="S28" si="2">SUM(S5:S27)</f>
        <v>3959974418.4218245</v>
      </c>
    </row>
    <row r="29" spans="1:19" ht="30" x14ac:dyDescent="0.25">
      <c r="B29" s="44" t="s">
        <v>118</v>
      </c>
      <c r="C29" s="1"/>
      <c r="D29" s="1"/>
      <c r="E29" s="51"/>
      <c r="F29" s="5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32">
        <v>0</v>
      </c>
    </row>
    <row r="30" spans="1:19" x14ac:dyDescent="0.25">
      <c r="S30" s="2"/>
    </row>
  </sheetData>
  <autoFilter ref="A4:S29"/>
  <mergeCells count="1">
    <mergeCell ref="B1:Q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1"/>
  <sheetViews>
    <sheetView topLeftCell="A7" workbookViewId="0">
      <selection activeCell="D4" sqref="D4:D6"/>
    </sheetView>
  </sheetViews>
  <sheetFormatPr defaultRowHeight="15" x14ac:dyDescent="0.25"/>
  <cols>
    <col min="1" max="1" width="14.7109375" customWidth="1"/>
    <col min="2" max="2" width="24.7109375" customWidth="1"/>
    <col min="3" max="3" width="35.42578125" customWidth="1"/>
    <col min="4" max="4" width="25.5703125" customWidth="1"/>
    <col min="8" max="8" width="17.140625" customWidth="1"/>
    <col min="9" max="9" width="19" customWidth="1"/>
  </cols>
  <sheetData>
    <row r="1" spans="1:9" ht="46.5" customHeight="1" thickBot="1" x14ac:dyDescent="0.3">
      <c r="A1" s="61" t="s">
        <v>27</v>
      </c>
      <c r="B1" s="61" t="s">
        <v>28</v>
      </c>
      <c r="C1" s="17" t="s">
        <v>29</v>
      </c>
      <c r="D1" s="61" t="s">
        <v>31</v>
      </c>
    </row>
    <row r="2" spans="1:9" ht="65.25" thickBot="1" x14ac:dyDescent="0.3">
      <c r="A2" s="62"/>
      <c r="B2" s="62"/>
      <c r="C2" s="18" t="s">
        <v>30</v>
      </c>
      <c r="D2" s="62"/>
      <c r="H2" s="6" t="s">
        <v>21</v>
      </c>
      <c r="I2" s="7" t="s">
        <v>22</v>
      </c>
    </row>
    <row r="3" spans="1:9" ht="16.5" thickBot="1" x14ac:dyDescent="0.3">
      <c r="A3" s="19">
        <v>1</v>
      </c>
      <c r="B3" s="20">
        <v>2</v>
      </c>
      <c r="C3" s="20">
        <v>3</v>
      </c>
      <c r="D3" s="20">
        <v>4</v>
      </c>
      <c r="H3" s="8">
        <v>1</v>
      </c>
      <c r="I3" s="9">
        <v>2</v>
      </c>
    </row>
    <row r="4" spans="1:9" ht="108" customHeight="1" thickBot="1" x14ac:dyDescent="0.3">
      <c r="A4" s="57" t="s">
        <v>32</v>
      </c>
      <c r="B4" s="63" t="s">
        <v>33</v>
      </c>
      <c r="C4" s="21" t="s">
        <v>34</v>
      </c>
      <c r="D4" s="57"/>
      <c r="H4" s="10" t="s">
        <v>23</v>
      </c>
      <c r="I4" s="9">
        <v>1</v>
      </c>
    </row>
    <row r="5" spans="1:9" ht="139.5" customHeight="1" thickBot="1" x14ac:dyDescent="0.3">
      <c r="A5" s="58"/>
      <c r="B5" s="64"/>
      <c r="C5" s="21" t="s">
        <v>35</v>
      </c>
      <c r="D5" s="58"/>
      <c r="H5" s="11" t="s">
        <v>24</v>
      </c>
      <c r="I5" s="12">
        <v>0.8</v>
      </c>
    </row>
    <row r="6" spans="1:9" ht="29.25" customHeight="1" thickBot="1" x14ac:dyDescent="0.3">
      <c r="A6" s="60"/>
      <c r="B6" s="65"/>
      <c r="C6" s="22" t="s">
        <v>36</v>
      </c>
      <c r="D6" s="60"/>
      <c r="H6" s="13" t="s">
        <v>25</v>
      </c>
      <c r="I6" s="14">
        <v>0.5</v>
      </c>
    </row>
    <row r="7" spans="1:9" ht="16.5" thickBot="1" x14ac:dyDescent="0.3">
      <c r="A7" s="57" t="s">
        <v>37</v>
      </c>
      <c r="B7" s="57" t="s">
        <v>38</v>
      </c>
      <c r="C7" s="21" t="s">
        <v>56</v>
      </c>
      <c r="D7" s="57"/>
      <c r="H7" s="15" t="s">
        <v>26</v>
      </c>
      <c r="I7" s="16">
        <v>0.3</v>
      </c>
    </row>
    <row r="8" spans="1:9" ht="15.75" x14ac:dyDescent="0.25">
      <c r="A8" s="58"/>
      <c r="B8" s="58"/>
      <c r="C8" s="21" t="s">
        <v>57</v>
      </c>
      <c r="D8" s="58"/>
    </row>
    <row r="9" spans="1:9" ht="15.75" x14ac:dyDescent="0.25">
      <c r="A9" s="58"/>
      <c r="B9" s="58"/>
      <c r="C9" s="21" t="s">
        <v>39</v>
      </c>
      <c r="D9" s="58"/>
    </row>
    <row r="10" spans="1:9" ht="15.75" x14ac:dyDescent="0.25">
      <c r="A10" s="58"/>
      <c r="B10" s="58"/>
      <c r="C10" s="21" t="s">
        <v>40</v>
      </c>
      <c r="D10" s="58"/>
    </row>
    <row r="11" spans="1:9" ht="15.75" x14ac:dyDescent="0.25">
      <c r="A11" s="58"/>
      <c r="B11" s="58"/>
      <c r="C11" s="21" t="s">
        <v>41</v>
      </c>
      <c r="D11" s="58"/>
    </row>
    <row r="12" spans="1:9" ht="16.5" thickBot="1" x14ac:dyDescent="0.3">
      <c r="A12" s="60"/>
      <c r="B12" s="60"/>
      <c r="C12" s="22" t="s">
        <v>42</v>
      </c>
      <c r="D12" s="60"/>
    </row>
    <row r="13" spans="1:9" ht="31.5" x14ac:dyDescent="0.25">
      <c r="A13" s="57" t="s">
        <v>43</v>
      </c>
      <c r="B13" s="57" t="s">
        <v>44</v>
      </c>
      <c r="C13" s="21" t="s">
        <v>45</v>
      </c>
      <c r="D13" s="57"/>
    </row>
    <row r="14" spans="1:9" ht="47.25" x14ac:dyDescent="0.25">
      <c r="A14" s="58"/>
      <c r="B14" s="58"/>
      <c r="C14" s="21" t="s">
        <v>46</v>
      </c>
      <c r="D14" s="58"/>
    </row>
    <row r="15" spans="1:9" ht="31.5" x14ac:dyDescent="0.25">
      <c r="A15" s="58"/>
      <c r="B15" s="58"/>
      <c r="C15" s="21" t="s">
        <v>47</v>
      </c>
      <c r="D15" s="58"/>
    </row>
    <row r="16" spans="1:9" ht="32.25" thickBot="1" x14ac:dyDescent="0.3">
      <c r="A16" s="60"/>
      <c r="B16" s="60"/>
      <c r="C16" s="22" t="s">
        <v>48</v>
      </c>
      <c r="D16" s="60"/>
    </row>
    <row r="17" spans="1:4" ht="30" customHeight="1" x14ac:dyDescent="0.25">
      <c r="A17" s="57" t="s">
        <v>49</v>
      </c>
      <c r="B17" s="57" t="s">
        <v>50</v>
      </c>
      <c r="C17" s="21" t="s">
        <v>51</v>
      </c>
      <c r="D17" s="57"/>
    </row>
    <row r="18" spans="1:4" ht="24" customHeight="1" x14ac:dyDescent="0.25">
      <c r="A18" s="58"/>
      <c r="B18" s="58"/>
      <c r="C18" s="21" t="s">
        <v>52</v>
      </c>
      <c r="D18" s="58"/>
    </row>
    <row r="19" spans="1:4" ht="24.75" customHeight="1" x14ac:dyDescent="0.25">
      <c r="A19" s="58"/>
      <c r="B19" s="58"/>
      <c r="C19" s="21" t="s">
        <v>53</v>
      </c>
      <c r="D19" s="58"/>
    </row>
    <row r="20" spans="1:4" ht="63" x14ac:dyDescent="0.25">
      <c r="A20" s="59" t="s">
        <v>54</v>
      </c>
      <c r="B20" s="59" t="s">
        <v>55</v>
      </c>
      <c r="C20" s="23" t="s">
        <v>58</v>
      </c>
      <c r="D20" s="59"/>
    </row>
    <row r="21" spans="1:4" ht="15.75" x14ac:dyDescent="0.25">
      <c r="A21" s="59"/>
      <c r="B21" s="59"/>
      <c r="C21" s="23" t="s">
        <v>59</v>
      </c>
      <c r="D21" s="59"/>
    </row>
  </sheetData>
  <mergeCells count="18">
    <mergeCell ref="A1:A2"/>
    <mergeCell ref="B1:B2"/>
    <mergeCell ref="D1:D2"/>
    <mergeCell ref="A4:A6"/>
    <mergeCell ref="B4:B6"/>
    <mergeCell ref="D4:D6"/>
    <mergeCell ref="A7:A12"/>
    <mergeCell ref="B7:B12"/>
    <mergeCell ref="D7:D12"/>
    <mergeCell ref="A13:A16"/>
    <mergeCell ref="B13:B16"/>
    <mergeCell ref="D13:D16"/>
    <mergeCell ref="A17:A19"/>
    <mergeCell ref="B17:B19"/>
    <mergeCell ref="D17:D19"/>
    <mergeCell ref="A20:A21"/>
    <mergeCell ref="B20:B21"/>
    <mergeCell ref="D20:D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6" sqref="E36"/>
    </sheetView>
  </sheetViews>
  <sheetFormatPr defaultRowHeight="15" x14ac:dyDescent="0.25"/>
  <cols>
    <col min="2" max="3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10.03.2015 Лимиты по Проект</vt:lpstr>
      <vt:lpstr>Критерии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2015-03-17T10:32:57Z</dcterms:modified>
</cp:coreProperties>
</file>