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940" windowHeight="10110"/>
  </bookViews>
  <sheets>
    <sheet name="09.07.2015 Лимиты по Проект" sheetId="1" r:id="rId1"/>
  </sheets>
  <definedNames>
    <definedName name="_xlnm._FilterDatabase" localSheetId="0" hidden="1">'09.07.2015 Лимиты по Проект'!$A$3:$S$66</definedName>
  </definedNames>
  <calcPr calcId="145621"/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5" i="1"/>
  <c r="T66" i="1"/>
  <c r="R4" i="1" l="1"/>
  <c r="R64" i="1"/>
  <c r="S64" i="1" s="1"/>
  <c r="R62" i="1"/>
  <c r="S62" i="1" s="1"/>
  <c r="R59" i="1"/>
  <c r="S59" i="1" s="1"/>
  <c r="R58" i="1"/>
  <c r="S58" i="1" s="1"/>
  <c r="R57" i="1"/>
  <c r="S57" i="1" s="1"/>
  <c r="R56" i="1"/>
  <c r="S56" i="1" s="1"/>
  <c r="R54" i="1"/>
  <c r="S54" i="1" s="1"/>
  <c r="R53" i="1"/>
  <c r="S53" i="1" s="1"/>
  <c r="R52" i="1"/>
  <c r="S52" i="1" s="1"/>
  <c r="R51" i="1"/>
  <c r="S51" i="1" s="1"/>
  <c r="R50" i="1"/>
  <c r="S50" i="1" s="1"/>
  <c r="R49" i="1"/>
  <c r="S49" i="1" s="1"/>
  <c r="R48" i="1"/>
  <c r="S48" i="1" s="1"/>
  <c r="R47" i="1"/>
  <c r="S47" i="1" s="1"/>
  <c r="R46" i="1"/>
  <c r="S46" i="1" s="1"/>
  <c r="R43" i="1"/>
  <c r="S43" i="1" s="1"/>
  <c r="R41" i="1"/>
  <c r="S41" i="1" s="1"/>
  <c r="R45" i="1"/>
  <c r="S45" i="1" s="1"/>
  <c r="R37" i="1"/>
  <c r="S37" i="1" s="1"/>
  <c r="R36" i="1"/>
  <c r="S36" i="1" s="1"/>
  <c r="R35" i="1"/>
  <c r="S35" i="1" s="1"/>
  <c r="R38" i="1"/>
  <c r="S38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7" i="1"/>
  <c r="S27" i="1" s="1"/>
  <c r="R23" i="1"/>
  <c r="S23" i="1" s="1"/>
  <c r="R22" i="1"/>
  <c r="S22" i="1" s="1"/>
  <c r="R21" i="1"/>
  <c r="S21" i="1" s="1"/>
  <c r="R20" i="1"/>
  <c r="S20" i="1" s="1"/>
  <c r="R18" i="1"/>
  <c r="S18" i="1" s="1"/>
  <c r="R16" i="1"/>
  <c r="S16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S4" i="1"/>
  <c r="R12" i="1" l="1"/>
  <c r="S12" i="1" s="1"/>
  <c r="R13" i="1"/>
  <c r="S13" i="1" s="1"/>
  <c r="R14" i="1"/>
  <c r="S14" i="1" s="1"/>
  <c r="R15" i="1"/>
  <c r="S15" i="1" s="1"/>
  <c r="R17" i="1"/>
  <c r="S17" i="1" s="1"/>
  <c r="R19" i="1"/>
  <c r="S19" i="1" s="1"/>
  <c r="R42" i="1"/>
  <c r="S42" i="1" s="1"/>
  <c r="R44" i="1"/>
  <c r="S44" i="1" s="1"/>
  <c r="R61" i="1"/>
  <c r="S61" i="1" s="1"/>
  <c r="R55" i="1"/>
  <c r="S55" i="1" s="1"/>
  <c r="R24" i="1"/>
  <c r="S24" i="1" s="1"/>
  <c r="R25" i="1"/>
  <c r="S25" i="1" s="1"/>
  <c r="R26" i="1"/>
  <c r="S26" i="1" s="1"/>
  <c r="R28" i="1"/>
  <c r="S28" i="1" s="1"/>
  <c r="R39" i="1"/>
  <c r="S39" i="1" s="1"/>
  <c r="R40" i="1"/>
  <c r="S40" i="1" s="1"/>
  <c r="R63" i="1"/>
  <c r="S63" i="1" s="1"/>
  <c r="R65" i="1"/>
  <c r="S65" i="1" s="1"/>
  <c r="R60" i="1"/>
  <c r="S60" i="1" s="1"/>
</calcChain>
</file>

<file path=xl/sharedStrings.xml><?xml version="1.0" encoding="utf-8"?>
<sst xmlns="http://schemas.openxmlformats.org/spreadsheetml/2006/main" count="340" uniqueCount="176">
  <si>
    <t>№</t>
  </si>
  <si>
    <t>Наименование 
субъекта РФ</t>
  </si>
  <si>
    <t>Дата протокола отбора, согласно которому проект отобран в ЖдРС</t>
  </si>
  <si>
    <t>Адрес проекта жилищного строительства               (данные ОАО "АФЖС")</t>
  </si>
  <si>
    <t>Наименование застройщика</t>
  </si>
  <si>
    <r>
      <t xml:space="preserve">Плановая потребность , </t>
    </r>
    <r>
      <rPr>
        <b/>
        <sz val="9"/>
        <color theme="1"/>
        <rFont val="Verdana"/>
        <family val="2"/>
        <charset val="204"/>
      </rPr>
      <t xml:space="preserve">Pi </t>
    </r>
    <r>
      <rPr>
        <sz val="9"/>
        <color theme="1"/>
        <rFont val="Verdana"/>
        <family val="2"/>
        <charset val="204"/>
      </rPr>
      <t xml:space="preserve"> руб.</t>
    </r>
  </si>
  <si>
    <t>Информация о количестве граждан, включенных в сводные реестры (данные ИС АИЖК) ,семей</t>
  </si>
  <si>
    <t>Способ  предоставления реестров в ОАО "АИЖК" (данные ОАО "АИЖК")</t>
  </si>
  <si>
    <t>Соотношение  семей в реестре и квартир, в %</t>
  </si>
  <si>
    <t>Готовность объекта, в % (данные отчетности)</t>
  </si>
  <si>
    <t xml:space="preserve">Надлежащее обеспечение ответственно-сти застройщика </t>
  </si>
  <si>
    <t>Баллы по критерию 1</t>
  </si>
  <si>
    <t>Баллы по критерию 2</t>
  </si>
  <si>
    <t>Баллы по критерию 3</t>
  </si>
  <si>
    <t>Баллы критерий 4</t>
  </si>
  <si>
    <t>Баллы критерий 5</t>
  </si>
  <si>
    <r>
      <t>R</t>
    </r>
    <r>
      <rPr>
        <sz val="8"/>
        <color theme="1"/>
        <rFont val="Verdana"/>
        <family val="2"/>
        <charset val="204"/>
      </rPr>
      <t>i</t>
    </r>
  </si>
  <si>
    <t>C</t>
  </si>
  <si>
    <t>Владимирская область</t>
  </si>
  <si>
    <t>Жилой комплекс "Пиганово", г.Владимир, мкр.Юрьевец</t>
  </si>
  <si>
    <t>ООО "Строй-Капитал"</t>
  </si>
  <si>
    <t>Реестры предоставляются в ОАО «АИЖК» по регламенту по передаче сводных реестров, при необходимости подписано соглашение</t>
  </si>
  <si>
    <t>застрахована</t>
  </si>
  <si>
    <t>Малоэтажная жилая застройка микрорайона "Веризино-2"
г.Владимир</t>
  </si>
  <si>
    <t>ООО "Вертикаль"</t>
  </si>
  <si>
    <t>иное</t>
  </si>
  <si>
    <t> Микрорайон комплексной малоэтажной застройки территории "Дмитриевская Слобода", округ Муром</t>
  </si>
  <si>
    <t>ООО "Муром Град"</t>
  </si>
  <si>
    <t>Нижегородская область</t>
  </si>
  <si>
    <t>607635, Нижегородская область, Богородский район, пос. Новинки</t>
  </si>
  <si>
    <t>ООО «ЭкоГрад»</t>
  </si>
  <si>
    <t>В согласованном объеме поставки по договору «Соц. стандарт»</t>
  </si>
  <si>
    <t>Нижегородская область, Богородский район, участок прилегающий к п. Новинки</t>
  </si>
  <si>
    <t>КВАРТСТРОЙ Центр, ООО</t>
  </si>
  <si>
    <t>Приморский край</t>
  </si>
  <si>
    <t>с. Баневурово Уссурийского городского округа, в районе ул. Озерная</t>
  </si>
  <si>
    <t>ООО "ЮгСтрой"</t>
  </si>
  <si>
    <t>Тамбовская область</t>
  </si>
  <si>
    <t>Комплексная застройка земельного участка площадью 39 га в д. Красненькая Тамбовского района</t>
  </si>
  <si>
    <t>ОАО "АИЖК Тамбовской области"</t>
  </si>
  <si>
    <t>д.Красненькая, Тамбовского района, тамбовской области</t>
  </si>
  <si>
    <t>ООО "МАКС-С"</t>
  </si>
  <si>
    <t>Чеченская Республика</t>
  </si>
  <si>
    <t>Чеченская Республика, г. Грозный, ул. Старопромысловское шоссе, д-24</t>
  </si>
  <si>
    <t>КП ЧР «Дирекция»</t>
  </si>
  <si>
    <t>Мкрн Северный, дом-1, дом-2, Урус-Мартановский район, г.Урус-Мартан, слева вдоль дороги «Урус-Мартан-Алхан-юрт»</t>
  </si>
  <si>
    <t>ООО  "Евро-Телеком"</t>
  </si>
  <si>
    <t>Мкрн Северный, дом-3 и дом-5, Урус-Мартановский район, г.Урус-Мартан, слева вдоль дороги «Урус-Мартан-Алхан-юрт»</t>
  </si>
  <si>
    <t>Реестры предоставляются в ОАО «АИЖК» с нарушением регламента по передаче сводных реестров (иная форма реестра, непериодическое предоставление, не подписано соглашение о передаче данных)</t>
  </si>
  <si>
    <t>Краснодарский край</t>
  </si>
  <si>
    <t>г.Краснодар, ул.Кирилла Россинского, литер 4,5</t>
  </si>
  <si>
    <t>ООО "Главная инвестиционная компания"</t>
  </si>
  <si>
    <t>г. Краснодар, Карасунский округ, пос. Пригородный</t>
  </si>
  <si>
    <t>ООО "Дирекция СОТ"</t>
  </si>
  <si>
    <t>Пермский край</t>
  </si>
  <si>
    <t>с. Лобаново</t>
  </si>
  <si>
    <t>ООО "КамСтройИнвест"</t>
  </si>
  <si>
    <t>г. Березники</t>
  </si>
  <si>
    <t>ОАО "Корпорация развития Пермского края"</t>
  </si>
  <si>
    <t>Пермский район</t>
  </si>
  <si>
    <t>ООО "Основа-Плюс"</t>
  </si>
  <si>
    <t>Пермский район Култаевского с/п, д. Валеваи</t>
  </si>
  <si>
    <t>ЗАО "Строгановский посад"</t>
  </si>
  <si>
    <t>г. Соликамск, ул. Цифриновича, 15</t>
  </si>
  <si>
    <t>ООО "Камастрой"</t>
  </si>
  <si>
    <t>С. Култаево , Пермский район</t>
  </si>
  <si>
    <t>КД ГРУПП, ОАО</t>
  </si>
  <si>
    <t>Республика Алтай</t>
  </si>
  <si>
    <t>Республика Алтай, Майминский район, с. Майма, район улицы Ленина 60 "А"</t>
  </si>
  <si>
    <t>ООО "Горно-Строй"</t>
  </si>
  <si>
    <t>Республика Башкортостан</t>
  </si>
  <si>
    <t>Туймазинский район, мкр.Чулпан</t>
  </si>
  <si>
    <t>ООО "Строительная фирма №3"</t>
  </si>
  <si>
    <t>Уфимский район, Новобулгаково</t>
  </si>
  <si>
    <t>ООО "Стройвертикаль"</t>
  </si>
  <si>
    <t>Уфимский район, ЖК "Миловский парк"</t>
  </si>
  <si>
    <t>ООО "КилСтройИнвест"</t>
  </si>
  <si>
    <t>Группа многоэтажных жилых домов в г. Нефтекамск, ул. Карцева, 31 "Б". Литер 1, 3, 4</t>
  </si>
  <si>
    <t>НО Фонд развития жилищного строительства Республики Башкортостан</t>
  </si>
  <si>
    <t>Республика Бурятия</t>
  </si>
  <si>
    <t>Г. Улан-Удэ, квартал 140а</t>
  </si>
  <si>
    <t>ОАО "Промгражданстрой"</t>
  </si>
  <si>
    <t>Строительство многоквартирных жилых домов в Октябрьском районе г.Улан-Удэ. Блоки 3, 4, 5.  I, II этапы строительства</t>
  </si>
  <si>
    <t>Бизнес-Инвест, ООО</t>
  </si>
  <si>
    <t>Республика Татарстан</t>
  </si>
  <si>
    <t>с.Куюки, мкр. "Яшьлек" Пестречинский район</t>
  </si>
  <si>
    <t>ООО "СтройКом"</t>
  </si>
  <si>
    <t>Самарская область</t>
  </si>
  <si>
    <t>Самарская область, муниципальный район Ставропольский, в границах сельского поселения Выселки</t>
  </si>
  <si>
    <t>ООО "Инвестиционная компания"Недвижимость"</t>
  </si>
  <si>
    <t>Самарская область, муниципальный район Красноярский, в границах села Белозерки сельского поселения Красный Яр</t>
  </si>
  <si>
    <t>Экодолье Самара, ООО</t>
  </si>
  <si>
    <t>Чувашская Республика</t>
  </si>
  <si>
    <t>г. Чебоксары, мкрн "Соляное"</t>
  </si>
  <si>
    <t>ООО "Алза"</t>
  </si>
  <si>
    <t>г. Цивильск, Мкрн Южный-2</t>
  </si>
  <si>
    <t>ОАО "ПМК-8"</t>
  </si>
  <si>
    <t>Красноярский край</t>
  </si>
  <si>
    <t>Красноярский край, Емельяновский район, п.Солонцы, жилмассив "Новалэнд", квартал № 38;39;42;43;48;49</t>
  </si>
  <si>
    <t>ООО "Новалэнд"</t>
  </si>
  <si>
    <t>Красноярский край, Емельяновский район, п.Солонцы, жилмассив "Новалэнд", квартал № 36</t>
  </si>
  <si>
    <t>Красноярский край, Емельяновский район, п.Солонцы, жилмассив "Новалэнд", квартал № 35;34</t>
  </si>
  <si>
    <t>Г. Красноярск, жилая застройка "Нанжуль- Солнечный"</t>
  </si>
  <si>
    <t>Сибиряк, Управляющая строительная компания, ООО</t>
  </si>
  <si>
    <t>Саратовская область</t>
  </si>
  <si>
    <t>г. Саратов, Кировский район, Застройка жилой группы №1 микрорайона №10 жилого района "Солнечный-2", дом №6</t>
  </si>
  <si>
    <t>ЗАО "Сартехстройинвест"</t>
  </si>
  <si>
    <t>Реестры не предоставляются</t>
  </si>
  <si>
    <t>г. Саратов, Кировский район, Застройка жилой группы №1 микрорайона №10 жилого района "Солнечный-2", дом №8</t>
  </si>
  <si>
    <t>Ульяновская область</t>
  </si>
  <si>
    <t>г. Ульяновск, Ленинский район ул.Ипподромная</t>
  </si>
  <si>
    <t>ООО "УльяновскЦентрГазСтрой"</t>
  </si>
  <si>
    <t>г. Ульяновск , Заволжский район (многоквартирные жилые дома 53-56 в третьем квартале малоэтажной застройки жилого микрорайона "Запад-1" в Засвияжском районе г. Ульяновска.)</t>
  </si>
  <si>
    <t>ООО "Запад"</t>
  </si>
  <si>
    <t>г. Ульяновск, Ленинский район  ул.Ипподромная</t>
  </si>
  <si>
    <t xml:space="preserve">ООО "Керамзит"                                  </t>
  </si>
  <si>
    <t>г. Ульяновск (многоквартирный жилой дом 2 со встроенно-пристроенными помещениями в строительном квартале "Центральный" в Заволжском районе г. Ульяновска; многоквартирный жилой дом 6 со встроенными помещениями в строительном квартале "Центральный" в Заволжском районе г. Ульяновска; многоквартирный жилой дом 7 в строительном квартале "Центральный" в Заволжском районе г. Ульяновска)</t>
  </si>
  <si>
    <t>Запад-2, ООО</t>
  </si>
  <si>
    <t>г. Ульяновск, Заволжский район ул. Заречная, северо- восточнее жилого дома № 27</t>
  </si>
  <si>
    <t>ДВЛ-Девелопмент, ООО</t>
  </si>
  <si>
    <t>Ярославская область</t>
  </si>
  <si>
    <t>Ярославский район, Бекреневский с\о, д. Губцево Ивняковского сельского поселения</t>
  </si>
  <si>
    <t xml:space="preserve">ООО "Руф Стайл Контракшен" </t>
  </si>
  <si>
    <t>Ярославский район, Кузнечихинское сельское поселение</t>
  </si>
  <si>
    <t>ООО "Апрель" от имени простого товарищества, членами которого являются ООО "Санфилд", ООО "Апрель", ООО ГК "Ярослав Мудрый", ООО "Промышленный комбинат "Верхневолжский"</t>
  </si>
  <si>
    <t>Брянская область</t>
  </si>
  <si>
    <t>г. Брянск, Советский район, территория бывшего аэропорта</t>
  </si>
  <si>
    <t>ООО "Брянская строительная компания"</t>
  </si>
  <si>
    <t>г. Брянск, Бежицкий р-н, ул. Флотская, пойма реки Десна</t>
  </si>
  <si>
    <t>ООО "Премиум проект"</t>
  </si>
  <si>
    <t>Волгоградская область</t>
  </si>
  <si>
    <t>Волгоградская область, г.Волжский, 28 микрорайон</t>
  </si>
  <si>
    <t>ЗАО "Флагман"</t>
  </si>
  <si>
    <t>г. Волжский , мкрн-32а,</t>
  </si>
  <si>
    <t>ООО "Среда"</t>
  </si>
  <si>
    <t>Воронежская область</t>
  </si>
  <si>
    <t>Воронежская область, Новоусманский муниципальный район, северная часть</t>
  </si>
  <si>
    <t xml:space="preserve">ООО "ВоронежБытСтрой" </t>
  </si>
  <si>
    <t>Воронежская область, Новоусманский муниципальный район, Никольское сельское поселение, 1-ое отделение совхоза "Масловский"</t>
  </si>
  <si>
    <t>ООО "ЦЧР ИнвестСтрой"</t>
  </si>
  <si>
    <t>Воронежская область, г. Воронеж, ул. Ильюшина, 13</t>
  </si>
  <si>
    <t>ООО "Озерки"</t>
  </si>
  <si>
    <t>Новгородская область</t>
  </si>
  <si>
    <t>г.Великий Новгород, ул.Советской Армии, квартал 7,   53:23:7400700:249</t>
  </si>
  <si>
    <t>ЗАО "Строительсное управление - 5"</t>
  </si>
  <si>
    <t>Новгородская область, Великий Новгород, ул. Якова Павла, д.3, корп. 1</t>
  </si>
  <si>
    <t>Проектстрой, ЗАО</t>
  </si>
  <si>
    <t>Оренбургская область</t>
  </si>
  <si>
    <t>Оренбургский район, с. Ивановка</t>
  </si>
  <si>
    <t>ООО "Экодолье Оренбург"</t>
  </si>
  <si>
    <t>Республика Мордовия</t>
  </si>
  <si>
    <t>Республика Мордовия, р.п.Луховка</t>
  </si>
  <si>
    <t>ООО "Мордовская ипотечная корпорация"</t>
  </si>
  <si>
    <t>Тверская область</t>
  </si>
  <si>
    <t>Жилая застройка в пос. Никифоровское г. Твери</t>
  </si>
  <si>
    <t>ООО "Строй-Бизнес"</t>
  </si>
  <si>
    <t>Астраханская область</t>
  </si>
  <si>
    <t>Многоэтажные жилые дома (№37, №39 по генплану) в квартале жилой застройки по ул.Энергетической в Ленинском районе г.Астрахани, кад.№ 30:12:020157:169, №30:12:020157:168 (смежные участки)</t>
  </si>
  <si>
    <t>ООО "Астраханский домостроительный комбинат"</t>
  </si>
  <si>
    <t>Пензенская область</t>
  </si>
  <si>
    <t>Мокшанский район, с. Рамзай, ул. Советская, д.21  (I этап строительства)</t>
  </si>
  <si>
    <t>ОАО "Агентство по ипотечному  кредитованию Пензенской области"</t>
  </si>
  <si>
    <t xml:space="preserve">Свердловская область
</t>
  </si>
  <si>
    <t>город Каменск-Уральский, 8 ГСК, 4 мкр. жилого района «Южный»</t>
  </si>
  <si>
    <t>ООО «НОВЫЙ ДОМ»</t>
  </si>
  <si>
    <t>Томская область</t>
  </si>
  <si>
    <t>Строительство жилого района "Южные ворота", расположенного на земельных участках в границах поселка Зональная Станция Томского района Томской области</t>
  </si>
  <si>
    <t>Томская домостроительная компания, ОАО</t>
  </si>
  <si>
    <t>Челябинская область</t>
  </si>
  <si>
    <t>Сосновский муниципальный район, п. Рощино (проект "Олимпийский")</t>
  </si>
  <si>
    <t>Дельта, ООО</t>
  </si>
  <si>
    <t>пос. Западный, Сосновский муниципальный район, проект «ЭкоСити» ("Вишневая горка")</t>
  </si>
  <si>
    <t>ЭкоСити, ООО</t>
  </si>
  <si>
    <t>Плановый объем ввода жилья по ЖдРС в 2015 -2017 году, квартир (данные ОАО "АФЖС")</t>
  </si>
  <si>
    <t>Лимиты по проектам (июль 2015 года)</t>
  </si>
  <si>
    <t>Свободный лимит на проект (за вычетом законтрактованного лимита),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</si>
</sst>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11"/>
      <name val="Calibri"/>
      <family val="2"/>
      <scheme val="minor"/>
    </font>
    <font>
      <sz val="9"/>
      <name val="Verdana"/>
      <family val="2"/>
      <charset val="204"/>
    </font>
    <font>
      <sz val="9"/>
      <color rgb="FF000000"/>
      <name val="Verdana"/>
      <family val="2"/>
      <charset val="204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2" borderId="0" xfId="0" applyFill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166" fontId="0" fillId="0" borderId="9" xfId="0" applyNumberForma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/>
    <xf numFmtId="164" fontId="0" fillId="0" borderId="2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0" fillId="0" borderId="4" xfId="0" applyNumberForma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165" fontId="0" fillId="0" borderId="2" xfId="0" applyNumberForma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65" fontId="0" fillId="0" borderId="1" xfId="0" applyNumberFormat="1" applyFill="1" applyBorder="1" applyAlignment="1">
      <alignment vertical="center" wrapText="1"/>
    </xf>
    <xf numFmtId="165" fontId="0" fillId="0" borderId="3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3" xfId="0" applyFill="1" applyBorder="1"/>
    <xf numFmtId="0" fontId="0" fillId="0" borderId="1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0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4" sqref="B4"/>
    </sheetView>
  </sheetViews>
  <sheetFormatPr defaultRowHeight="15" x14ac:dyDescent="0.25"/>
  <cols>
    <col min="1" max="1" width="5.28515625" customWidth="1"/>
    <col min="2" max="2" width="23" customWidth="1"/>
    <col min="3" max="3" width="16.42578125" customWidth="1"/>
    <col min="4" max="5" width="23.85546875" customWidth="1"/>
    <col min="6" max="6" width="18.7109375" customWidth="1"/>
    <col min="7" max="8" width="18" customWidth="1"/>
    <col min="9" max="9" width="32" customWidth="1"/>
    <col min="10" max="11" width="18.85546875" customWidth="1"/>
    <col min="12" max="12" width="16.7109375" customWidth="1"/>
    <col min="13" max="13" width="11.7109375" customWidth="1"/>
    <col min="14" max="14" width="13.140625" customWidth="1"/>
    <col min="15" max="15" width="14" customWidth="1"/>
    <col min="16" max="16" width="13.7109375" customWidth="1"/>
    <col min="17" max="17" width="13" customWidth="1"/>
    <col min="18" max="19" width="9.140625" customWidth="1"/>
    <col min="20" max="20" width="18.7109375" customWidth="1"/>
    <col min="21" max="73" width="9.140625" style="59"/>
  </cols>
  <sheetData>
    <row r="1" spans="1:73" ht="21" x14ac:dyDescent="0.35">
      <c r="A1" s="1"/>
      <c r="B1" s="57" t="s">
        <v>174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3" ht="120" customHeight="1" x14ac:dyDescent="0.25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173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44" t="s">
        <v>175</v>
      </c>
      <c r="U2" s="63"/>
    </row>
    <row r="3" spans="1:73" x14ac:dyDescent="0.25">
      <c r="A3" s="4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</row>
    <row r="4" spans="1:73" s="15" customFormat="1" ht="74.25" customHeight="1" x14ac:dyDescent="0.25">
      <c r="A4" s="6">
        <v>1</v>
      </c>
      <c r="B4" s="47" t="s">
        <v>18</v>
      </c>
      <c r="C4" s="24">
        <v>41892</v>
      </c>
      <c r="D4" s="48" t="s">
        <v>19</v>
      </c>
      <c r="E4" s="25" t="s">
        <v>20</v>
      </c>
      <c r="F4" s="7">
        <v>1200</v>
      </c>
      <c r="G4" s="7">
        <v>1665000000</v>
      </c>
      <c r="H4" s="8">
        <v>200</v>
      </c>
      <c r="I4" s="49" t="s">
        <v>21</v>
      </c>
      <c r="J4" s="9">
        <v>6.553159472349307E-2</v>
      </c>
      <c r="K4" s="9">
        <v>1.7000000000000001E-2</v>
      </c>
      <c r="L4" s="10" t="s">
        <v>22</v>
      </c>
      <c r="M4" s="11">
        <v>10</v>
      </c>
      <c r="N4" s="12">
        <v>8</v>
      </c>
      <c r="O4" s="12">
        <v>35</v>
      </c>
      <c r="P4" s="12">
        <v>0</v>
      </c>
      <c r="Q4" s="12">
        <v>15</v>
      </c>
      <c r="R4" s="13">
        <f>SUM(M4:Q4)</f>
        <v>68</v>
      </c>
      <c r="S4" s="14">
        <f t="shared" ref="S4:S61" si="0">IF(R4&gt;=60,1,IF(R4&gt;=25,0.8,IF(R4&gt;=11,0.5,0.3)))</f>
        <v>1</v>
      </c>
      <c r="T4" s="45">
        <v>92.957080451998564</v>
      </c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</row>
    <row r="5" spans="1:73" s="15" customFormat="1" ht="59.25" customHeight="1" x14ac:dyDescent="0.25">
      <c r="A5" s="6">
        <f>A4+1</f>
        <v>2</v>
      </c>
      <c r="B5" s="47" t="s">
        <v>18</v>
      </c>
      <c r="C5" s="24">
        <v>41892</v>
      </c>
      <c r="D5" s="48" t="s">
        <v>23</v>
      </c>
      <c r="E5" s="25" t="s">
        <v>24</v>
      </c>
      <c r="F5" s="7">
        <v>462.96296296296293</v>
      </c>
      <c r="G5" s="7">
        <v>642361111.11111116</v>
      </c>
      <c r="H5" s="8">
        <v>200</v>
      </c>
      <c r="I5" s="49" t="s">
        <v>21</v>
      </c>
      <c r="J5" s="9">
        <v>6.553159472349307E-2</v>
      </c>
      <c r="K5" s="9">
        <v>0</v>
      </c>
      <c r="L5" s="9" t="s">
        <v>25</v>
      </c>
      <c r="M5" s="11">
        <v>10</v>
      </c>
      <c r="N5" s="12">
        <v>8</v>
      </c>
      <c r="O5" s="12">
        <v>0</v>
      </c>
      <c r="P5" s="12">
        <v>0</v>
      </c>
      <c r="Q5" s="12">
        <v>10</v>
      </c>
      <c r="R5" s="13">
        <f t="shared" ref="R5:R62" si="1">SUM(M5:Q5)</f>
        <v>28</v>
      </c>
      <c r="S5" s="14">
        <f t="shared" si="0"/>
        <v>0.8</v>
      </c>
      <c r="T5" s="45">
        <v>36.328683479814352</v>
      </c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</row>
    <row r="6" spans="1:73" s="15" customFormat="1" ht="90.75" customHeight="1" x14ac:dyDescent="0.25">
      <c r="A6" s="6">
        <f t="shared" ref="A6:A65" si="2">A5+1</f>
        <v>3</v>
      </c>
      <c r="B6" s="47" t="s">
        <v>18</v>
      </c>
      <c r="C6" s="26">
        <v>41892</v>
      </c>
      <c r="D6" s="50" t="s">
        <v>26</v>
      </c>
      <c r="E6" s="27" t="s">
        <v>27</v>
      </c>
      <c r="F6" s="7">
        <v>1389</v>
      </c>
      <c r="G6" s="7">
        <v>1927237500</v>
      </c>
      <c r="H6" s="8">
        <v>200</v>
      </c>
      <c r="I6" s="49" t="s">
        <v>21</v>
      </c>
      <c r="J6" s="9">
        <v>6.553159472349307E-2</v>
      </c>
      <c r="K6" s="9">
        <v>1.7000000000000001E-2</v>
      </c>
      <c r="L6" s="9" t="s">
        <v>25</v>
      </c>
      <c r="M6" s="11">
        <v>10</v>
      </c>
      <c r="N6" s="12">
        <v>8</v>
      </c>
      <c r="O6" s="12">
        <v>0</v>
      </c>
      <c r="P6" s="12">
        <v>0</v>
      </c>
      <c r="Q6" s="12">
        <v>10</v>
      </c>
      <c r="R6" s="13">
        <f t="shared" si="1"/>
        <v>28</v>
      </c>
      <c r="S6" s="14">
        <f t="shared" si="0"/>
        <v>0.8</v>
      </c>
      <c r="T6" s="45">
        <v>105.93119661493094</v>
      </c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</row>
    <row r="7" spans="1:73" s="15" customFormat="1" ht="61.5" customHeight="1" x14ac:dyDescent="0.25">
      <c r="A7" s="6">
        <f t="shared" si="2"/>
        <v>4</v>
      </c>
      <c r="B7" s="51" t="s">
        <v>28</v>
      </c>
      <c r="C7" s="28">
        <v>41968</v>
      </c>
      <c r="D7" s="52" t="s">
        <v>29</v>
      </c>
      <c r="E7" s="29" t="s">
        <v>30</v>
      </c>
      <c r="F7" s="7">
        <v>770</v>
      </c>
      <c r="G7" s="7">
        <v>1046421856.6392479</v>
      </c>
      <c r="H7" s="8">
        <v>851</v>
      </c>
      <c r="I7" s="49" t="s">
        <v>21</v>
      </c>
      <c r="J7" s="9">
        <v>0.24517430135407664</v>
      </c>
      <c r="K7" s="9">
        <v>0.11</v>
      </c>
      <c r="L7" s="9" t="s">
        <v>25</v>
      </c>
      <c r="M7" s="11">
        <v>10</v>
      </c>
      <c r="N7" s="12">
        <v>16</v>
      </c>
      <c r="O7" s="12">
        <v>35</v>
      </c>
      <c r="P7" s="12">
        <v>4</v>
      </c>
      <c r="Q7" s="12">
        <v>10</v>
      </c>
      <c r="R7" s="13">
        <f t="shared" si="1"/>
        <v>75</v>
      </c>
      <c r="S7" s="14">
        <f t="shared" si="0"/>
        <v>1</v>
      </c>
      <c r="T7" s="45" t="s">
        <v>31</v>
      </c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</row>
    <row r="8" spans="1:73" s="15" customFormat="1" ht="69" customHeight="1" x14ac:dyDescent="0.25">
      <c r="A8" s="6">
        <f t="shared" si="2"/>
        <v>5</v>
      </c>
      <c r="B8" s="51" t="s">
        <v>28</v>
      </c>
      <c r="C8" s="26">
        <v>42109</v>
      </c>
      <c r="D8" s="33" t="s">
        <v>32</v>
      </c>
      <c r="E8" s="30" t="s">
        <v>33</v>
      </c>
      <c r="F8" s="7">
        <v>2701</v>
      </c>
      <c r="G8" s="7">
        <v>3670630434.7826085</v>
      </c>
      <c r="H8" s="8">
        <v>851</v>
      </c>
      <c r="I8" s="49" t="s">
        <v>21</v>
      </c>
      <c r="J8" s="9">
        <v>0.24517430135407664</v>
      </c>
      <c r="K8" s="9">
        <v>0</v>
      </c>
      <c r="L8" s="9" t="s">
        <v>25</v>
      </c>
      <c r="M8" s="11">
        <v>10</v>
      </c>
      <c r="N8" s="12">
        <v>16</v>
      </c>
      <c r="O8" s="12">
        <v>0</v>
      </c>
      <c r="P8" s="12">
        <v>0</v>
      </c>
      <c r="Q8" s="12">
        <v>10</v>
      </c>
      <c r="R8" s="13">
        <f t="shared" si="1"/>
        <v>36</v>
      </c>
      <c r="S8" s="14">
        <f t="shared" si="0"/>
        <v>0.8</v>
      </c>
      <c r="T8" s="45">
        <v>193.45939700592641</v>
      </c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</row>
    <row r="9" spans="1:73" s="15" customFormat="1" ht="57" customHeight="1" x14ac:dyDescent="0.25">
      <c r="A9" s="6">
        <f t="shared" si="2"/>
        <v>6</v>
      </c>
      <c r="B9" s="51" t="s">
        <v>34</v>
      </c>
      <c r="C9" s="28">
        <v>41941</v>
      </c>
      <c r="D9" s="52" t="s">
        <v>35</v>
      </c>
      <c r="E9" s="29" t="s">
        <v>36</v>
      </c>
      <c r="F9" s="7">
        <v>325</v>
      </c>
      <c r="G9" s="7">
        <v>381145357.68645358</v>
      </c>
      <c r="H9" s="8">
        <v>3942</v>
      </c>
      <c r="I9" s="49" t="s">
        <v>21</v>
      </c>
      <c r="J9" s="9">
        <v>12.129230769230769</v>
      </c>
      <c r="K9" s="9">
        <v>0</v>
      </c>
      <c r="L9" s="9" t="s">
        <v>25</v>
      </c>
      <c r="M9" s="16">
        <v>10</v>
      </c>
      <c r="N9" s="12">
        <v>35</v>
      </c>
      <c r="O9" s="12">
        <v>35</v>
      </c>
      <c r="P9" s="12">
        <v>0</v>
      </c>
      <c r="Q9" s="12">
        <v>10</v>
      </c>
      <c r="R9" s="13">
        <f t="shared" si="1"/>
        <v>90</v>
      </c>
      <c r="S9" s="14">
        <f t="shared" si="0"/>
        <v>1</v>
      </c>
      <c r="T9" s="45" t="s">
        <v>31</v>
      </c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</row>
    <row r="10" spans="1:73" s="15" customFormat="1" ht="65.25" customHeight="1" x14ac:dyDescent="0.25">
      <c r="A10" s="6">
        <f t="shared" si="2"/>
        <v>7</v>
      </c>
      <c r="B10" s="51" t="s">
        <v>37</v>
      </c>
      <c r="C10" s="28">
        <v>41897</v>
      </c>
      <c r="D10" s="52" t="s">
        <v>38</v>
      </c>
      <c r="E10" s="29" t="s">
        <v>39</v>
      </c>
      <c r="F10" s="7">
        <v>1854.0740740740744</v>
      </c>
      <c r="G10" s="7">
        <v>2679979797.9797983</v>
      </c>
      <c r="H10" s="8">
        <v>55</v>
      </c>
      <c r="I10" s="49" t="s">
        <v>21</v>
      </c>
      <c r="J10" s="9">
        <v>2.270781087528289E-2</v>
      </c>
      <c r="K10" s="9">
        <v>0.03</v>
      </c>
      <c r="L10" s="9" t="s">
        <v>25</v>
      </c>
      <c r="M10" s="17">
        <v>10</v>
      </c>
      <c r="N10" s="12">
        <v>8</v>
      </c>
      <c r="O10" s="12">
        <v>0</v>
      </c>
      <c r="P10" s="12">
        <v>0</v>
      </c>
      <c r="Q10" s="12">
        <v>10</v>
      </c>
      <c r="R10" s="13">
        <f t="shared" si="1"/>
        <v>28</v>
      </c>
      <c r="S10" s="14">
        <f t="shared" si="0"/>
        <v>0.8</v>
      </c>
      <c r="T10" s="45">
        <v>79.222291775575101</v>
      </c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</row>
    <row r="11" spans="1:73" s="15" customFormat="1" ht="48.75" customHeight="1" x14ac:dyDescent="0.25">
      <c r="A11" s="6">
        <f t="shared" si="2"/>
        <v>8</v>
      </c>
      <c r="B11" s="51" t="s">
        <v>37</v>
      </c>
      <c r="C11" s="26">
        <v>42038</v>
      </c>
      <c r="D11" s="50" t="s">
        <v>40</v>
      </c>
      <c r="E11" s="27" t="s">
        <v>41</v>
      </c>
      <c r="F11" s="7">
        <v>568</v>
      </c>
      <c r="G11" s="7">
        <v>821018181.81818175</v>
      </c>
      <c r="H11" s="8">
        <v>55</v>
      </c>
      <c r="I11" s="49" t="s">
        <v>21</v>
      </c>
      <c r="J11" s="9">
        <v>2.270781087528289E-2</v>
      </c>
      <c r="K11" s="9">
        <v>0</v>
      </c>
      <c r="L11" s="9" t="s">
        <v>25</v>
      </c>
      <c r="M11" s="11">
        <v>10</v>
      </c>
      <c r="N11" s="12">
        <v>8</v>
      </c>
      <c r="O11" s="12">
        <v>0</v>
      </c>
      <c r="P11" s="12">
        <v>0</v>
      </c>
      <c r="Q11" s="12">
        <v>10</v>
      </c>
      <c r="R11" s="13">
        <f t="shared" si="1"/>
        <v>28</v>
      </c>
      <c r="S11" s="14">
        <f t="shared" si="0"/>
        <v>0.8</v>
      </c>
      <c r="T11" s="45">
        <v>20.208800177482033</v>
      </c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</row>
    <row r="12" spans="1:73" s="15" customFormat="1" ht="48.75" customHeight="1" x14ac:dyDescent="0.25">
      <c r="A12" s="6">
        <f t="shared" si="2"/>
        <v>9</v>
      </c>
      <c r="B12" s="51" t="s">
        <v>42</v>
      </c>
      <c r="C12" s="28">
        <v>41932</v>
      </c>
      <c r="D12" s="52" t="s">
        <v>43</v>
      </c>
      <c r="E12" s="29" t="s">
        <v>44</v>
      </c>
      <c r="F12" s="7">
        <v>440</v>
      </c>
      <c r="G12" s="7">
        <v>447586206.89655167</v>
      </c>
      <c r="H12" s="8">
        <v>87</v>
      </c>
      <c r="I12" s="49" t="s">
        <v>21</v>
      </c>
      <c r="J12" s="9">
        <v>0.10259433962264151</v>
      </c>
      <c r="K12" s="9">
        <v>0.13</v>
      </c>
      <c r="L12" s="9" t="s">
        <v>25</v>
      </c>
      <c r="M12" s="11">
        <v>10</v>
      </c>
      <c r="N12" s="12">
        <v>8</v>
      </c>
      <c r="O12" s="12">
        <v>0</v>
      </c>
      <c r="P12" s="12">
        <v>4</v>
      </c>
      <c r="Q12" s="12">
        <v>10</v>
      </c>
      <c r="R12" s="13">
        <f t="shared" si="1"/>
        <v>32</v>
      </c>
      <c r="S12" s="14">
        <f t="shared" si="0"/>
        <v>0.8</v>
      </c>
      <c r="T12" s="45">
        <v>23.549779089776784</v>
      </c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</row>
    <row r="13" spans="1:73" s="15" customFormat="1" ht="48.75" customHeight="1" x14ac:dyDescent="0.25">
      <c r="A13" s="6">
        <f t="shared" si="2"/>
        <v>10</v>
      </c>
      <c r="B13" s="51" t="s">
        <v>42</v>
      </c>
      <c r="C13" s="28">
        <v>42062</v>
      </c>
      <c r="D13" s="53" t="s">
        <v>45</v>
      </c>
      <c r="E13" s="31" t="s">
        <v>46</v>
      </c>
      <c r="F13" s="7">
        <v>224</v>
      </c>
      <c r="G13" s="7">
        <v>227862068.96551722</v>
      </c>
      <c r="H13" s="8">
        <v>87</v>
      </c>
      <c r="I13" s="49" t="s">
        <v>21</v>
      </c>
      <c r="J13" s="9">
        <v>0.10259433962264151</v>
      </c>
      <c r="K13" s="9">
        <v>0.06</v>
      </c>
      <c r="L13" s="9" t="s">
        <v>25</v>
      </c>
      <c r="M13" s="11">
        <v>10</v>
      </c>
      <c r="N13" s="12">
        <v>8</v>
      </c>
      <c r="O13" s="12">
        <v>0</v>
      </c>
      <c r="P13" s="12">
        <v>0</v>
      </c>
      <c r="Q13" s="12">
        <v>10</v>
      </c>
      <c r="R13" s="13">
        <f t="shared" si="1"/>
        <v>28</v>
      </c>
      <c r="S13" s="14">
        <f t="shared" si="0"/>
        <v>0.8</v>
      </c>
      <c r="T13" s="45">
        <v>9.1160435186232718</v>
      </c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</row>
    <row r="14" spans="1:73" s="15" customFormat="1" ht="48.75" customHeight="1" x14ac:dyDescent="0.25">
      <c r="A14" s="6">
        <f t="shared" si="2"/>
        <v>11</v>
      </c>
      <c r="B14" s="51" t="s">
        <v>42</v>
      </c>
      <c r="C14" s="28">
        <v>42104</v>
      </c>
      <c r="D14" s="53" t="s">
        <v>47</v>
      </c>
      <c r="E14" s="31" t="s">
        <v>46</v>
      </c>
      <c r="F14" s="7">
        <v>184</v>
      </c>
      <c r="G14" s="7">
        <v>187172413.79310343</v>
      </c>
      <c r="H14" s="8">
        <v>87</v>
      </c>
      <c r="I14" s="49" t="s">
        <v>21</v>
      </c>
      <c r="J14" s="9">
        <v>0.10259433962264151</v>
      </c>
      <c r="K14" s="9">
        <v>0.04</v>
      </c>
      <c r="L14" s="9" t="s">
        <v>25</v>
      </c>
      <c r="M14" s="11">
        <v>10</v>
      </c>
      <c r="N14" s="12">
        <v>8</v>
      </c>
      <c r="O14" s="12">
        <v>0</v>
      </c>
      <c r="P14" s="12">
        <v>0</v>
      </c>
      <c r="Q14" s="12">
        <v>10</v>
      </c>
      <c r="R14" s="13">
        <f t="shared" si="1"/>
        <v>28</v>
      </c>
      <c r="S14" s="14">
        <f t="shared" si="0"/>
        <v>0.8</v>
      </c>
      <c r="T14" s="45">
        <v>17.472416744027935</v>
      </c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</row>
    <row r="15" spans="1:73" s="15" customFormat="1" ht="67.5" customHeight="1" x14ac:dyDescent="0.25">
      <c r="A15" s="6">
        <f t="shared" si="2"/>
        <v>12</v>
      </c>
      <c r="B15" s="54" t="s">
        <v>49</v>
      </c>
      <c r="C15" s="26">
        <v>41988</v>
      </c>
      <c r="D15" s="50" t="s">
        <v>50</v>
      </c>
      <c r="E15" s="27" t="s">
        <v>51</v>
      </c>
      <c r="F15" s="7">
        <v>720</v>
      </c>
      <c r="G15" s="7">
        <v>436595744.68085104</v>
      </c>
      <c r="H15" s="8">
        <v>188</v>
      </c>
      <c r="I15" s="49" t="s">
        <v>21</v>
      </c>
      <c r="J15" s="9">
        <v>1.0444444444444444E-2</v>
      </c>
      <c r="K15" s="9">
        <v>0</v>
      </c>
      <c r="L15" s="9" t="s">
        <v>25</v>
      </c>
      <c r="M15" s="11">
        <v>10</v>
      </c>
      <c r="N15" s="12">
        <v>8</v>
      </c>
      <c r="O15" s="12">
        <v>10</v>
      </c>
      <c r="P15" s="12">
        <v>0</v>
      </c>
      <c r="Q15" s="12">
        <v>10</v>
      </c>
      <c r="R15" s="13">
        <f t="shared" si="1"/>
        <v>38</v>
      </c>
      <c r="S15" s="14">
        <f t="shared" si="0"/>
        <v>0.8</v>
      </c>
      <c r="T15" s="45" t="s">
        <v>31</v>
      </c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</row>
    <row r="16" spans="1:73" s="15" customFormat="1" ht="48.75" customHeight="1" x14ac:dyDescent="0.25">
      <c r="A16" s="6">
        <f t="shared" si="2"/>
        <v>13</v>
      </c>
      <c r="B16" s="54" t="s">
        <v>49</v>
      </c>
      <c r="C16" s="26">
        <v>41988</v>
      </c>
      <c r="D16" s="50" t="s">
        <v>52</v>
      </c>
      <c r="E16" s="27" t="s">
        <v>53</v>
      </c>
      <c r="F16" s="7">
        <v>17280</v>
      </c>
      <c r="G16" s="7">
        <v>10478297872.340425</v>
      </c>
      <c r="H16" s="8">
        <v>188</v>
      </c>
      <c r="I16" s="49" t="s">
        <v>21</v>
      </c>
      <c r="J16" s="9">
        <v>1.0444444444444444E-2</v>
      </c>
      <c r="K16" s="9">
        <v>0</v>
      </c>
      <c r="L16" s="9" t="s">
        <v>25</v>
      </c>
      <c r="M16" s="11">
        <v>10</v>
      </c>
      <c r="N16" s="12">
        <v>8</v>
      </c>
      <c r="O16" s="12">
        <v>0</v>
      </c>
      <c r="P16" s="12">
        <v>0</v>
      </c>
      <c r="Q16" s="12">
        <v>10</v>
      </c>
      <c r="R16" s="13">
        <f t="shared" si="1"/>
        <v>28</v>
      </c>
      <c r="S16" s="14">
        <f t="shared" si="0"/>
        <v>0.8</v>
      </c>
      <c r="T16" s="45">
        <v>540.20286910609047</v>
      </c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</row>
    <row r="17" spans="1:73" s="15" customFormat="1" ht="48.75" customHeight="1" x14ac:dyDescent="0.25">
      <c r="A17" s="6">
        <f t="shared" si="2"/>
        <v>14</v>
      </c>
      <c r="B17" s="54" t="s">
        <v>54</v>
      </c>
      <c r="C17" s="26">
        <v>41921</v>
      </c>
      <c r="D17" s="50" t="s">
        <v>55</v>
      </c>
      <c r="E17" s="27" t="s">
        <v>56</v>
      </c>
      <c r="F17" s="7">
        <v>465</v>
      </c>
      <c r="G17" s="7">
        <v>330394736.84210527</v>
      </c>
      <c r="H17" s="8">
        <v>76</v>
      </c>
      <c r="I17" s="49" t="s">
        <v>48</v>
      </c>
      <c r="J17" s="9">
        <v>1.0348583877995643E-2</v>
      </c>
      <c r="K17" s="9">
        <v>0</v>
      </c>
      <c r="L17" s="9" t="s">
        <v>25</v>
      </c>
      <c r="M17" s="11">
        <v>5</v>
      </c>
      <c r="N17" s="12">
        <v>8</v>
      </c>
      <c r="O17" s="12">
        <v>0</v>
      </c>
      <c r="P17" s="12">
        <v>0</v>
      </c>
      <c r="Q17" s="12">
        <v>10</v>
      </c>
      <c r="R17" s="13">
        <f t="shared" si="1"/>
        <v>23</v>
      </c>
      <c r="S17" s="14">
        <f t="shared" si="0"/>
        <v>0.5</v>
      </c>
      <c r="T17" s="45">
        <v>10.530585838870168</v>
      </c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</row>
    <row r="18" spans="1:73" s="15" customFormat="1" ht="48.75" customHeight="1" x14ac:dyDescent="0.25">
      <c r="A18" s="6">
        <f t="shared" si="2"/>
        <v>15</v>
      </c>
      <c r="B18" s="54" t="s">
        <v>54</v>
      </c>
      <c r="C18" s="26">
        <v>41921</v>
      </c>
      <c r="D18" s="50" t="s">
        <v>57</v>
      </c>
      <c r="E18" s="27" t="s">
        <v>58</v>
      </c>
      <c r="F18" s="7">
        <v>5746</v>
      </c>
      <c r="G18" s="7">
        <v>4082684210.5263157</v>
      </c>
      <c r="H18" s="8">
        <v>76</v>
      </c>
      <c r="I18" s="49" t="s">
        <v>48</v>
      </c>
      <c r="J18" s="9">
        <v>1.0348583877995643E-2</v>
      </c>
      <c r="K18" s="9">
        <v>0</v>
      </c>
      <c r="L18" s="9" t="s">
        <v>25</v>
      </c>
      <c r="M18" s="11">
        <v>5</v>
      </c>
      <c r="N18" s="12">
        <v>8</v>
      </c>
      <c r="O18" s="12">
        <v>0</v>
      </c>
      <c r="P18" s="12">
        <v>0</v>
      </c>
      <c r="Q18" s="12">
        <v>10</v>
      </c>
      <c r="R18" s="13">
        <f t="shared" si="1"/>
        <v>23</v>
      </c>
      <c r="S18" s="14">
        <f t="shared" si="0"/>
        <v>0.5</v>
      </c>
      <c r="T18" s="45">
        <v>149.37579396384436</v>
      </c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</row>
    <row r="19" spans="1:73" s="15" customFormat="1" ht="62.25" customHeight="1" x14ac:dyDescent="0.25">
      <c r="A19" s="6">
        <f t="shared" si="2"/>
        <v>16</v>
      </c>
      <c r="B19" s="32" t="s">
        <v>54</v>
      </c>
      <c r="C19" s="26">
        <v>41921</v>
      </c>
      <c r="D19" s="50" t="s">
        <v>59</v>
      </c>
      <c r="E19" s="27" t="s">
        <v>60</v>
      </c>
      <c r="F19" s="7">
        <v>528</v>
      </c>
      <c r="G19" s="7">
        <v>375157894.7368421</v>
      </c>
      <c r="H19" s="8">
        <v>76</v>
      </c>
      <c r="I19" s="49" t="s">
        <v>48</v>
      </c>
      <c r="J19" s="9">
        <v>1.0348583877995643E-2</v>
      </c>
      <c r="K19" s="9">
        <v>0</v>
      </c>
      <c r="L19" s="9" t="s">
        <v>25</v>
      </c>
      <c r="M19" s="11">
        <v>5</v>
      </c>
      <c r="N19" s="12">
        <v>8</v>
      </c>
      <c r="O19" s="12">
        <v>0</v>
      </c>
      <c r="P19" s="12">
        <v>0</v>
      </c>
      <c r="Q19" s="12">
        <v>10</v>
      </c>
      <c r="R19" s="13">
        <f t="shared" si="1"/>
        <v>23</v>
      </c>
      <c r="S19" s="14">
        <f t="shared" si="0"/>
        <v>0.5</v>
      </c>
      <c r="T19" s="45">
        <v>22.193492735683364</v>
      </c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</row>
    <row r="20" spans="1:73" s="15" customFormat="1" ht="66" customHeight="1" x14ac:dyDescent="0.25">
      <c r="A20" s="6">
        <f t="shared" si="2"/>
        <v>17</v>
      </c>
      <c r="B20" s="32" t="s">
        <v>54</v>
      </c>
      <c r="C20" s="26">
        <v>41956</v>
      </c>
      <c r="D20" s="50" t="s">
        <v>61</v>
      </c>
      <c r="E20" s="27" t="s">
        <v>62</v>
      </c>
      <c r="F20" s="7">
        <v>167</v>
      </c>
      <c r="G20" s="7">
        <v>118657894.7368421</v>
      </c>
      <c r="H20" s="8">
        <v>76</v>
      </c>
      <c r="I20" s="49" t="s">
        <v>48</v>
      </c>
      <c r="J20" s="9">
        <v>1.0348583877995643E-2</v>
      </c>
      <c r="K20" s="9">
        <v>0</v>
      </c>
      <c r="L20" s="9" t="s">
        <v>25</v>
      </c>
      <c r="M20" s="11">
        <v>5</v>
      </c>
      <c r="N20" s="12">
        <v>8</v>
      </c>
      <c r="O20" s="12">
        <v>0</v>
      </c>
      <c r="P20" s="12">
        <v>0</v>
      </c>
      <c r="Q20" s="12">
        <v>10</v>
      </c>
      <c r="R20" s="13">
        <f t="shared" si="1"/>
        <v>23</v>
      </c>
      <c r="S20" s="14">
        <f t="shared" si="0"/>
        <v>0.5</v>
      </c>
      <c r="T20" s="45">
        <v>3.1704989622404809</v>
      </c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</row>
    <row r="21" spans="1:73" s="15" customFormat="1" ht="48.75" customHeight="1" x14ac:dyDescent="0.25">
      <c r="A21" s="6">
        <f t="shared" si="2"/>
        <v>18</v>
      </c>
      <c r="B21" s="32" t="s">
        <v>54</v>
      </c>
      <c r="C21" s="26">
        <v>41956</v>
      </c>
      <c r="D21" s="50" t="s">
        <v>63</v>
      </c>
      <c r="E21" s="27" t="s">
        <v>64</v>
      </c>
      <c r="F21" s="7">
        <v>200</v>
      </c>
      <c r="G21" s="7">
        <v>142105263.15789473</v>
      </c>
      <c r="H21" s="8">
        <v>76</v>
      </c>
      <c r="I21" s="49" t="s">
        <v>48</v>
      </c>
      <c r="J21" s="9">
        <v>1.0348583877995643E-2</v>
      </c>
      <c r="K21" s="9">
        <v>0</v>
      </c>
      <c r="L21" s="9" t="s">
        <v>25</v>
      </c>
      <c r="M21" s="11">
        <v>5</v>
      </c>
      <c r="N21" s="12">
        <v>8</v>
      </c>
      <c r="O21" s="12">
        <v>0</v>
      </c>
      <c r="P21" s="12">
        <v>0</v>
      </c>
      <c r="Q21" s="12">
        <v>10</v>
      </c>
      <c r="R21" s="13">
        <f t="shared" si="1"/>
        <v>23</v>
      </c>
      <c r="S21" s="14">
        <f t="shared" si="0"/>
        <v>0.5</v>
      </c>
      <c r="T21" s="45">
        <v>4.5292842317721158</v>
      </c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</row>
    <row r="22" spans="1:73" s="15" customFormat="1" ht="48.75" customHeight="1" x14ac:dyDescent="0.25">
      <c r="A22" s="6">
        <f t="shared" si="2"/>
        <v>19</v>
      </c>
      <c r="B22" s="32" t="s">
        <v>54</v>
      </c>
      <c r="C22" s="26">
        <v>41921</v>
      </c>
      <c r="D22" s="33" t="s">
        <v>65</v>
      </c>
      <c r="E22" s="30" t="s">
        <v>66</v>
      </c>
      <c r="F22" s="7">
        <v>238</v>
      </c>
      <c r="G22" s="7">
        <v>169105263.15789473</v>
      </c>
      <c r="H22" s="8">
        <v>76</v>
      </c>
      <c r="I22" s="49" t="s">
        <v>48</v>
      </c>
      <c r="J22" s="9">
        <v>1.0348583877995643E-2</v>
      </c>
      <c r="K22" s="9">
        <v>0</v>
      </c>
      <c r="L22" s="9" t="s">
        <v>25</v>
      </c>
      <c r="M22" s="11">
        <v>5</v>
      </c>
      <c r="N22" s="12">
        <v>8</v>
      </c>
      <c r="O22" s="12">
        <v>0</v>
      </c>
      <c r="P22" s="12">
        <v>0</v>
      </c>
      <c r="Q22" s="12">
        <v>10</v>
      </c>
      <c r="R22" s="13">
        <f t="shared" si="1"/>
        <v>23</v>
      </c>
      <c r="S22" s="14">
        <f t="shared" si="0"/>
        <v>0.5</v>
      </c>
      <c r="T22" s="45">
        <v>5.5703990810151431</v>
      </c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</row>
    <row r="23" spans="1:73" s="15" customFormat="1" ht="63" customHeight="1" x14ac:dyDescent="0.25">
      <c r="A23" s="6">
        <f t="shared" si="2"/>
        <v>20</v>
      </c>
      <c r="B23" s="54" t="s">
        <v>67</v>
      </c>
      <c r="C23" s="26">
        <v>41957</v>
      </c>
      <c r="D23" s="50" t="s">
        <v>68</v>
      </c>
      <c r="E23" s="27" t="s">
        <v>69</v>
      </c>
      <c r="F23" s="7">
        <v>463</v>
      </c>
      <c r="G23" s="7">
        <v>267115384.61538464</v>
      </c>
      <c r="H23" s="8">
        <v>52</v>
      </c>
      <c r="I23" s="49" t="s">
        <v>21</v>
      </c>
      <c r="J23" s="9">
        <v>0.11231101511879049</v>
      </c>
      <c r="K23" s="9">
        <v>0</v>
      </c>
      <c r="L23" s="9" t="s">
        <v>25</v>
      </c>
      <c r="M23" s="11">
        <v>10</v>
      </c>
      <c r="N23" s="12">
        <v>16</v>
      </c>
      <c r="O23" s="12">
        <v>0</v>
      </c>
      <c r="P23" s="12">
        <v>0</v>
      </c>
      <c r="Q23" s="12">
        <v>10</v>
      </c>
      <c r="R23" s="13">
        <f t="shared" si="1"/>
        <v>36</v>
      </c>
      <c r="S23" s="14">
        <f t="shared" si="0"/>
        <v>0.8</v>
      </c>
      <c r="T23" s="45" t="s">
        <v>31</v>
      </c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</row>
    <row r="24" spans="1:73" s="15" customFormat="1" ht="67.5" customHeight="1" x14ac:dyDescent="0.25">
      <c r="A24" s="6">
        <f t="shared" si="2"/>
        <v>21</v>
      </c>
      <c r="B24" s="54" t="s">
        <v>70</v>
      </c>
      <c r="C24" s="26">
        <v>41995</v>
      </c>
      <c r="D24" s="50" t="s">
        <v>71</v>
      </c>
      <c r="E24" s="27" t="s">
        <v>72</v>
      </c>
      <c r="F24" s="7">
        <v>1990</v>
      </c>
      <c r="G24" s="7">
        <v>1707612687.8130217</v>
      </c>
      <c r="H24" s="8">
        <v>1797</v>
      </c>
      <c r="I24" s="49" t="s">
        <v>21</v>
      </c>
      <c r="J24" s="9">
        <v>0.43041916167664673</v>
      </c>
      <c r="K24" s="9">
        <v>0.03</v>
      </c>
      <c r="L24" s="9" t="s">
        <v>25</v>
      </c>
      <c r="M24" s="11">
        <v>10</v>
      </c>
      <c r="N24" s="12">
        <v>16</v>
      </c>
      <c r="O24" s="12">
        <v>22</v>
      </c>
      <c r="P24" s="12">
        <v>0</v>
      </c>
      <c r="Q24" s="12">
        <v>10</v>
      </c>
      <c r="R24" s="13">
        <f t="shared" si="1"/>
        <v>58</v>
      </c>
      <c r="S24" s="14">
        <f t="shared" si="0"/>
        <v>0.8</v>
      </c>
      <c r="T24" s="45" t="s">
        <v>31</v>
      </c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</row>
    <row r="25" spans="1:73" s="15" customFormat="1" ht="62.25" customHeight="1" x14ac:dyDescent="0.25">
      <c r="A25" s="6">
        <f t="shared" si="2"/>
        <v>22</v>
      </c>
      <c r="B25" s="54" t="s">
        <v>70</v>
      </c>
      <c r="C25" s="26">
        <v>41995</v>
      </c>
      <c r="D25" s="50" t="s">
        <v>73</v>
      </c>
      <c r="E25" s="27" t="s">
        <v>74</v>
      </c>
      <c r="F25" s="7">
        <v>1150</v>
      </c>
      <c r="G25" s="7">
        <v>986811352.25375617</v>
      </c>
      <c r="H25" s="8">
        <v>1797</v>
      </c>
      <c r="I25" s="49" t="s">
        <v>21</v>
      </c>
      <c r="J25" s="9">
        <v>0.43041916167664673</v>
      </c>
      <c r="K25" s="9">
        <v>0.4</v>
      </c>
      <c r="L25" s="9" t="s">
        <v>25</v>
      </c>
      <c r="M25" s="11">
        <v>10</v>
      </c>
      <c r="N25" s="12">
        <v>16</v>
      </c>
      <c r="O25" s="12">
        <v>35</v>
      </c>
      <c r="P25" s="12">
        <v>4</v>
      </c>
      <c r="Q25" s="12">
        <v>10</v>
      </c>
      <c r="R25" s="13">
        <f t="shared" si="1"/>
        <v>75</v>
      </c>
      <c r="S25" s="14">
        <f t="shared" si="0"/>
        <v>1</v>
      </c>
      <c r="T25" s="45" t="s">
        <v>31</v>
      </c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</row>
    <row r="26" spans="1:73" s="15" customFormat="1" ht="65.25" customHeight="1" x14ac:dyDescent="0.25">
      <c r="A26" s="6">
        <f t="shared" si="2"/>
        <v>23</v>
      </c>
      <c r="B26" s="54" t="s">
        <v>70</v>
      </c>
      <c r="C26" s="26">
        <v>41995</v>
      </c>
      <c r="D26" s="50" t="s">
        <v>75</v>
      </c>
      <c r="E26" s="27" t="s">
        <v>76</v>
      </c>
      <c r="F26" s="7">
        <v>800</v>
      </c>
      <c r="G26" s="7">
        <v>686477462.43739557</v>
      </c>
      <c r="H26" s="8">
        <v>1797</v>
      </c>
      <c r="I26" s="49" t="s">
        <v>21</v>
      </c>
      <c r="J26" s="9">
        <v>0.43041916167664673</v>
      </c>
      <c r="K26" s="9">
        <v>0.24</v>
      </c>
      <c r="L26" s="9" t="s">
        <v>25</v>
      </c>
      <c r="M26" s="11">
        <v>10</v>
      </c>
      <c r="N26" s="12">
        <v>16</v>
      </c>
      <c r="O26" s="12">
        <v>35</v>
      </c>
      <c r="P26" s="12">
        <v>4</v>
      </c>
      <c r="Q26" s="12">
        <v>10</v>
      </c>
      <c r="R26" s="13">
        <f t="shared" si="1"/>
        <v>75</v>
      </c>
      <c r="S26" s="14">
        <f t="shared" si="0"/>
        <v>1</v>
      </c>
      <c r="T26" s="45" t="s">
        <v>31</v>
      </c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</row>
    <row r="27" spans="1:73" s="15" customFormat="1" ht="75" customHeight="1" x14ac:dyDescent="0.25">
      <c r="A27" s="6">
        <f t="shared" si="2"/>
        <v>24</v>
      </c>
      <c r="B27" s="54" t="s">
        <v>70</v>
      </c>
      <c r="C27" s="26">
        <v>42046</v>
      </c>
      <c r="D27" s="50" t="s">
        <v>77</v>
      </c>
      <c r="E27" s="27" t="s">
        <v>78</v>
      </c>
      <c r="F27" s="7">
        <v>235</v>
      </c>
      <c r="G27" s="7">
        <v>201652754.59098497</v>
      </c>
      <c r="H27" s="8">
        <v>1797</v>
      </c>
      <c r="I27" s="49" t="s">
        <v>21</v>
      </c>
      <c r="J27" s="9">
        <v>0.43041916167664673</v>
      </c>
      <c r="K27" s="9">
        <v>0.43</v>
      </c>
      <c r="L27" s="9" t="s">
        <v>25</v>
      </c>
      <c r="M27" s="11">
        <v>10</v>
      </c>
      <c r="N27" s="12">
        <v>16</v>
      </c>
      <c r="O27" s="12">
        <v>10</v>
      </c>
      <c r="P27" s="12">
        <v>4</v>
      </c>
      <c r="Q27" s="12">
        <v>10</v>
      </c>
      <c r="R27" s="13">
        <f t="shared" si="1"/>
        <v>50</v>
      </c>
      <c r="S27" s="14">
        <f t="shared" si="0"/>
        <v>0.8</v>
      </c>
      <c r="T27" s="45" t="s">
        <v>31</v>
      </c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</row>
    <row r="28" spans="1:73" s="15" customFormat="1" ht="60" customHeight="1" x14ac:dyDescent="0.25">
      <c r="A28" s="6">
        <f t="shared" si="2"/>
        <v>25</v>
      </c>
      <c r="B28" s="54" t="s">
        <v>79</v>
      </c>
      <c r="C28" s="26">
        <v>41991</v>
      </c>
      <c r="D28" s="50" t="s">
        <v>80</v>
      </c>
      <c r="E28" s="27" t="s">
        <v>81</v>
      </c>
      <c r="F28" s="7">
        <v>735</v>
      </c>
      <c r="G28" s="7">
        <v>1060096153.8461539</v>
      </c>
      <c r="H28" s="8">
        <v>104</v>
      </c>
      <c r="I28" s="49" t="s">
        <v>21</v>
      </c>
      <c r="J28" s="9">
        <v>9.9903938520653213E-2</v>
      </c>
      <c r="K28" s="9">
        <v>0</v>
      </c>
      <c r="L28" s="9" t="s">
        <v>25</v>
      </c>
      <c r="M28" s="11">
        <v>10</v>
      </c>
      <c r="N28" s="12">
        <v>8</v>
      </c>
      <c r="O28" s="12">
        <v>0</v>
      </c>
      <c r="P28" s="12">
        <v>0</v>
      </c>
      <c r="Q28" s="12">
        <v>10</v>
      </c>
      <c r="R28" s="13">
        <f t="shared" si="1"/>
        <v>28</v>
      </c>
      <c r="S28" s="14">
        <f t="shared" si="0"/>
        <v>0.8</v>
      </c>
      <c r="T28" s="45">
        <v>69.202095020906938</v>
      </c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</row>
    <row r="29" spans="1:73" s="15" customFormat="1" ht="48.75" customHeight="1" x14ac:dyDescent="0.25">
      <c r="A29" s="6">
        <f t="shared" si="2"/>
        <v>26</v>
      </c>
      <c r="B29" s="54" t="s">
        <v>79</v>
      </c>
      <c r="C29" s="26">
        <v>42171</v>
      </c>
      <c r="D29" s="33" t="s">
        <v>82</v>
      </c>
      <c r="E29" s="30" t="s">
        <v>83</v>
      </c>
      <c r="F29" s="7">
        <v>306</v>
      </c>
      <c r="G29" s="7">
        <v>441346153.84615386</v>
      </c>
      <c r="H29" s="8">
        <v>104</v>
      </c>
      <c r="I29" s="49" t="s">
        <v>21</v>
      </c>
      <c r="J29" s="9">
        <v>9.9903938520653213E-2</v>
      </c>
      <c r="K29" s="9">
        <v>0</v>
      </c>
      <c r="L29" s="9" t="s">
        <v>25</v>
      </c>
      <c r="M29" s="11">
        <v>10</v>
      </c>
      <c r="N29" s="12">
        <v>8</v>
      </c>
      <c r="O29" s="12">
        <v>0</v>
      </c>
      <c r="P29" s="12">
        <v>0</v>
      </c>
      <c r="Q29" s="12">
        <v>10</v>
      </c>
      <c r="R29" s="13">
        <f t="shared" si="1"/>
        <v>28</v>
      </c>
      <c r="S29" s="14">
        <f t="shared" si="0"/>
        <v>0.8</v>
      </c>
      <c r="T29" s="45">
        <v>23.261007151491814</v>
      </c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</row>
    <row r="30" spans="1:73" s="15" customFormat="1" ht="48.75" customHeight="1" x14ac:dyDescent="0.25">
      <c r="A30" s="6">
        <f t="shared" si="2"/>
        <v>27</v>
      </c>
      <c r="B30" s="54" t="s">
        <v>84</v>
      </c>
      <c r="C30" s="26">
        <v>41913</v>
      </c>
      <c r="D30" s="50" t="s">
        <v>85</v>
      </c>
      <c r="E30" s="27" t="s">
        <v>86</v>
      </c>
      <c r="F30" s="7">
        <v>2414</v>
      </c>
      <c r="G30" s="7">
        <v>3122299401.1976047</v>
      </c>
      <c r="H30" s="8">
        <v>334</v>
      </c>
      <c r="I30" s="49" t="s">
        <v>21</v>
      </c>
      <c r="J30" s="9">
        <v>0.13835956917978459</v>
      </c>
      <c r="K30" s="9">
        <v>0</v>
      </c>
      <c r="L30" s="9" t="s">
        <v>25</v>
      </c>
      <c r="M30" s="11">
        <v>10</v>
      </c>
      <c r="N30" s="12">
        <v>16</v>
      </c>
      <c r="O30" s="12">
        <v>0</v>
      </c>
      <c r="P30" s="12">
        <v>0</v>
      </c>
      <c r="Q30" s="12">
        <v>10</v>
      </c>
      <c r="R30" s="13">
        <f t="shared" si="1"/>
        <v>36</v>
      </c>
      <c r="S30" s="14">
        <f t="shared" si="0"/>
        <v>0.8</v>
      </c>
      <c r="T30" s="45">
        <v>275.41782101802147</v>
      </c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</row>
    <row r="31" spans="1:73" s="15" customFormat="1" ht="58.5" customHeight="1" x14ac:dyDescent="0.25">
      <c r="A31" s="6">
        <f t="shared" si="2"/>
        <v>28</v>
      </c>
      <c r="B31" s="54" t="s">
        <v>87</v>
      </c>
      <c r="C31" s="26">
        <v>41890</v>
      </c>
      <c r="D31" s="50" t="s">
        <v>88</v>
      </c>
      <c r="E31" s="27" t="s">
        <v>89</v>
      </c>
      <c r="F31" s="7">
        <v>1000</v>
      </c>
      <c r="G31" s="7">
        <v>1297297297.2972975</v>
      </c>
      <c r="H31" s="8">
        <v>37</v>
      </c>
      <c r="I31" s="49" t="s">
        <v>21</v>
      </c>
      <c r="J31" s="9">
        <v>2.945859872611465E-2</v>
      </c>
      <c r="K31" s="9">
        <v>0.11600000000000001</v>
      </c>
      <c r="L31" s="9" t="s">
        <v>25</v>
      </c>
      <c r="M31" s="11">
        <v>10</v>
      </c>
      <c r="N31" s="12">
        <v>8</v>
      </c>
      <c r="O31" s="12">
        <v>0</v>
      </c>
      <c r="P31" s="12">
        <v>4</v>
      </c>
      <c r="Q31" s="12">
        <v>10</v>
      </c>
      <c r="R31" s="13">
        <f t="shared" si="1"/>
        <v>32</v>
      </c>
      <c r="S31" s="14">
        <f t="shared" si="0"/>
        <v>0.8</v>
      </c>
      <c r="T31" s="45">
        <v>55.082370540227814</v>
      </c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</row>
    <row r="32" spans="1:73" s="15" customFormat="1" ht="72.75" customHeight="1" x14ac:dyDescent="0.25">
      <c r="A32" s="6">
        <f t="shared" si="2"/>
        <v>29</v>
      </c>
      <c r="B32" s="54" t="s">
        <v>87</v>
      </c>
      <c r="C32" s="26">
        <v>41890</v>
      </c>
      <c r="D32" s="33" t="s">
        <v>90</v>
      </c>
      <c r="E32" s="30" t="s">
        <v>91</v>
      </c>
      <c r="F32" s="7">
        <v>256</v>
      </c>
      <c r="G32" s="7">
        <v>332108108.1081081</v>
      </c>
      <c r="H32" s="8">
        <v>37</v>
      </c>
      <c r="I32" s="49" t="s">
        <v>21</v>
      </c>
      <c r="J32" s="9">
        <v>2.945859872611465E-2</v>
      </c>
      <c r="K32" s="9">
        <v>2.1000000000000001E-2</v>
      </c>
      <c r="L32" s="9" t="s">
        <v>25</v>
      </c>
      <c r="M32" s="11">
        <v>10</v>
      </c>
      <c r="N32" s="12">
        <v>8</v>
      </c>
      <c r="O32" s="12">
        <v>0</v>
      </c>
      <c r="P32" s="12">
        <v>0</v>
      </c>
      <c r="Q32" s="12">
        <v>10</v>
      </c>
      <c r="R32" s="13">
        <f t="shared" si="1"/>
        <v>28</v>
      </c>
      <c r="S32" s="14">
        <f t="shared" si="0"/>
        <v>0.8</v>
      </c>
      <c r="T32" s="45">
        <v>12.686331574038491</v>
      </c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</row>
    <row r="33" spans="1:73" s="15" customFormat="1" ht="48.75" customHeight="1" x14ac:dyDescent="0.25">
      <c r="A33" s="6">
        <f t="shared" si="2"/>
        <v>30</v>
      </c>
      <c r="B33" s="54" t="s">
        <v>92</v>
      </c>
      <c r="C33" s="26">
        <v>41928</v>
      </c>
      <c r="D33" s="50" t="s">
        <v>93</v>
      </c>
      <c r="E33" s="27" t="s">
        <v>94</v>
      </c>
      <c r="F33" s="7">
        <v>1053</v>
      </c>
      <c r="G33" s="7">
        <v>1025705320.6002729</v>
      </c>
      <c r="H33" s="8">
        <v>1466</v>
      </c>
      <c r="I33" s="49" t="s">
        <v>21</v>
      </c>
      <c r="J33" s="9">
        <v>0.95256660168940865</v>
      </c>
      <c r="K33" s="9">
        <v>0.2</v>
      </c>
      <c r="L33" s="9" t="s">
        <v>25</v>
      </c>
      <c r="M33" s="11">
        <v>10</v>
      </c>
      <c r="N33" s="12">
        <v>24</v>
      </c>
      <c r="O33" s="12">
        <v>35</v>
      </c>
      <c r="P33" s="12">
        <v>4</v>
      </c>
      <c r="Q33" s="12">
        <v>10</v>
      </c>
      <c r="R33" s="13">
        <f t="shared" si="1"/>
        <v>83</v>
      </c>
      <c r="S33" s="14">
        <f t="shared" si="0"/>
        <v>1</v>
      </c>
      <c r="T33" s="45">
        <v>72.846626999496735</v>
      </c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</row>
    <row r="34" spans="1:73" s="15" customFormat="1" ht="48.75" customHeight="1" x14ac:dyDescent="0.25">
      <c r="A34" s="6">
        <f t="shared" si="2"/>
        <v>31</v>
      </c>
      <c r="B34" s="54" t="s">
        <v>92</v>
      </c>
      <c r="C34" s="26">
        <v>41928</v>
      </c>
      <c r="D34" s="50" t="s">
        <v>95</v>
      </c>
      <c r="E34" s="27" t="s">
        <v>96</v>
      </c>
      <c r="F34" s="7">
        <v>486</v>
      </c>
      <c r="G34" s="7">
        <v>473402455.66166443</v>
      </c>
      <c r="H34" s="8">
        <v>1466</v>
      </c>
      <c r="I34" s="49" t="s">
        <v>21</v>
      </c>
      <c r="J34" s="9">
        <v>0.95256660168940865</v>
      </c>
      <c r="K34" s="9">
        <v>0.21</v>
      </c>
      <c r="L34" s="9" t="s">
        <v>25</v>
      </c>
      <c r="M34" s="11">
        <v>10</v>
      </c>
      <c r="N34" s="12">
        <v>24</v>
      </c>
      <c r="O34" s="12">
        <v>0</v>
      </c>
      <c r="P34" s="12">
        <v>4</v>
      </c>
      <c r="Q34" s="12">
        <v>10</v>
      </c>
      <c r="R34" s="13">
        <f t="shared" si="1"/>
        <v>48</v>
      </c>
      <c r="S34" s="14">
        <f t="shared" si="0"/>
        <v>0.8</v>
      </c>
      <c r="T34" s="45">
        <v>30.821749762963961</v>
      </c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</row>
    <row r="35" spans="1:73" s="15" customFormat="1" ht="48.75" customHeight="1" x14ac:dyDescent="0.25">
      <c r="A35" s="6">
        <f t="shared" si="2"/>
        <v>32</v>
      </c>
      <c r="B35" s="54" t="s">
        <v>97</v>
      </c>
      <c r="C35" s="26">
        <v>41989</v>
      </c>
      <c r="D35" s="32" t="s">
        <v>98</v>
      </c>
      <c r="E35" s="34" t="s">
        <v>99</v>
      </c>
      <c r="F35" s="7">
        <v>780</v>
      </c>
      <c r="G35" s="7">
        <v>994076086.95652175</v>
      </c>
      <c r="H35" s="8">
        <v>552</v>
      </c>
      <c r="I35" s="49" t="s">
        <v>48</v>
      </c>
      <c r="J35" s="9">
        <v>0.19630156472261737</v>
      </c>
      <c r="K35" s="9">
        <v>0</v>
      </c>
      <c r="L35" s="9" t="s">
        <v>25</v>
      </c>
      <c r="M35" s="11">
        <v>5</v>
      </c>
      <c r="N35" s="12">
        <v>16</v>
      </c>
      <c r="O35" s="12">
        <v>0</v>
      </c>
      <c r="P35" s="12">
        <v>0</v>
      </c>
      <c r="Q35" s="12">
        <v>10</v>
      </c>
      <c r="R35" s="13">
        <f t="shared" si="1"/>
        <v>31</v>
      </c>
      <c r="S35" s="14">
        <f t="shared" si="0"/>
        <v>0.8</v>
      </c>
      <c r="T35" s="45">
        <v>73.912116082783854</v>
      </c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</row>
    <row r="36" spans="1:73" s="15" customFormat="1" ht="48.75" customHeight="1" x14ac:dyDescent="0.25">
      <c r="A36" s="6">
        <f t="shared" si="2"/>
        <v>33</v>
      </c>
      <c r="B36" s="54" t="s">
        <v>97</v>
      </c>
      <c r="C36" s="26">
        <v>41989</v>
      </c>
      <c r="D36" s="32" t="s">
        <v>100</v>
      </c>
      <c r="E36" s="34" t="s">
        <v>99</v>
      </c>
      <c r="F36" s="7">
        <v>624</v>
      </c>
      <c r="G36" s="7">
        <v>795260869.56521738</v>
      </c>
      <c r="H36" s="8">
        <v>552</v>
      </c>
      <c r="I36" s="49" t="s">
        <v>48</v>
      </c>
      <c r="J36" s="9">
        <v>0.19630156472261737</v>
      </c>
      <c r="K36" s="9">
        <v>0</v>
      </c>
      <c r="L36" s="9" t="s">
        <v>25</v>
      </c>
      <c r="M36" s="11">
        <v>5</v>
      </c>
      <c r="N36" s="12">
        <v>16</v>
      </c>
      <c r="O36" s="12">
        <v>0</v>
      </c>
      <c r="P36" s="12">
        <v>0</v>
      </c>
      <c r="Q36" s="12">
        <v>10</v>
      </c>
      <c r="R36" s="13">
        <f t="shared" si="1"/>
        <v>31</v>
      </c>
      <c r="S36" s="14">
        <f t="shared" si="0"/>
        <v>0.8</v>
      </c>
      <c r="T36" s="45">
        <v>64.547781602141413</v>
      </c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</row>
    <row r="37" spans="1:73" s="15" customFormat="1" ht="48.75" customHeight="1" x14ac:dyDescent="0.25">
      <c r="A37" s="6">
        <f t="shared" si="2"/>
        <v>34</v>
      </c>
      <c r="B37" s="54" t="s">
        <v>97</v>
      </c>
      <c r="C37" s="26">
        <v>41989</v>
      </c>
      <c r="D37" s="32" t="s">
        <v>101</v>
      </c>
      <c r="E37" s="34" t="s">
        <v>99</v>
      </c>
      <c r="F37" s="7">
        <v>528</v>
      </c>
      <c r="G37" s="7">
        <v>672913043.47826087</v>
      </c>
      <c r="H37" s="8">
        <v>552</v>
      </c>
      <c r="I37" s="49" t="s">
        <v>48</v>
      </c>
      <c r="J37" s="9">
        <v>0.19630156472261737</v>
      </c>
      <c r="K37" s="9">
        <v>0</v>
      </c>
      <c r="L37" s="9" t="s">
        <v>25</v>
      </c>
      <c r="M37" s="11">
        <v>5</v>
      </c>
      <c r="N37" s="12">
        <v>16</v>
      </c>
      <c r="O37" s="12">
        <v>0</v>
      </c>
      <c r="P37" s="12">
        <v>0</v>
      </c>
      <c r="Q37" s="12">
        <v>10</v>
      </c>
      <c r="R37" s="13">
        <f t="shared" si="1"/>
        <v>31</v>
      </c>
      <c r="S37" s="14">
        <f t="shared" si="0"/>
        <v>0.8</v>
      </c>
      <c r="T37" s="45">
        <v>64.547781602141413</v>
      </c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</row>
    <row r="38" spans="1:73" s="15" customFormat="1" ht="48.75" customHeight="1" x14ac:dyDescent="0.25">
      <c r="A38" s="6">
        <f t="shared" si="2"/>
        <v>35</v>
      </c>
      <c r="B38" s="54" t="s">
        <v>97</v>
      </c>
      <c r="C38" s="26">
        <v>41989</v>
      </c>
      <c r="D38" s="33" t="s">
        <v>102</v>
      </c>
      <c r="E38" s="30" t="s">
        <v>103</v>
      </c>
      <c r="F38" s="7">
        <v>880</v>
      </c>
      <c r="G38" s="7">
        <v>1121521739.1304348</v>
      </c>
      <c r="H38" s="8">
        <v>552</v>
      </c>
      <c r="I38" s="49" t="s">
        <v>48</v>
      </c>
      <c r="J38" s="9">
        <v>0.19630156472261737</v>
      </c>
      <c r="K38" s="9">
        <v>0</v>
      </c>
      <c r="L38" s="9" t="s">
        <v>25</v>
      </c>
      <c r="M38" s="11">
        <v>5</v>
      </c>
      <c r="N38" s="12">
        <v>16</v>
      </c>
      <c r="O38" s="12">
        <v>0</v>
      </c>
      <c r="P38" s="12">
        <v>0</v>
      </c>
      <c r="Q38" s="12">
        <v>10</v>
      </c>
      <c r="R38" s="13">
        <f t="shared" si="1"/>
        <v>31</v>
      </c>
      <c r="S38" s="14">
        <f t="shared" si="0"/>
        <v>0.8</v>
      </c>
      <c r="T38" s="45">
        <v>59.109442706416644</v>
      </c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</row>
    <row r="39" spans="1:73" s="15" customFormat="1" ht="48.75" customHeight="1" x14ac:dyDescent="0.25">
      <c r="A39" s="6">
        <f t="shared" si="2"/>
        <v>36</v>
      </c>
      <c r="B39" s="54" t="s">
        <v>104</v>
      </c>
      <c r="C39" s="26">
        <v>42076</v>
      </c>
      <c r="D39" s="32" t="s">
        <v>105</v>
      </c>
      <c r="E39" s="34" t="s">
        <v>106</v>
      </c>
      <c r="F39" s="7">
        <v>219</v>
      </c>
      <c r="G39" s="7">
        <v>250750250.07473376</v>
      </c>
      <c r="H39" s="8">
        <v>0</v>
      </c>
      <c r="I39" s="49" t="s">
        <v>107</v>
      </c>
      <c r="J39" s="9">
        <v>0</v>
      </c>
      <c r="K39" s="9">
        <v>0.12</v>
      </c>
      <c r="L39" s="9" t="s">
        <v>25</v>
      </c>
      <c r="M39" s="11">
        <v>0</v>
      </c>
      <c r="N39" s="12">
        <v>0</v>
      </c>
      <c r="O39" s="12">
        <v>0</v>
      </c>
      <c r="P39" s="12">
        <v>4</v>
      </c>
      <c r="Q39" s="12">
        <v>10</v>
      </c>
      <c r="R39" s="13">
        <f t="shared" si="1"/>
        <v>14</v>
      </c>
      <c r="S39" s="14">
        <f t="shared" si="0"/>
        <v>0.5</v>
      </c>
      <c r="T39" s="45">
        <v>9.5407095313992887</v>
      </c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</row>
    <row r="40" spans="1:73" s="15" customFormat="1" ht="48.75" customHeight="1" x14ac:dyDescent="0.25">
      <c r="A40" s="6">
        <f t="shared" si="2"/>
        <v>37</v>
      </c>
      <c r="B40" s="54" t="s">
        <v>104</v>
      </c>
      <c r="C40" s="26">
        <v>42076</v>
      </c>
      <c r="D40" s="35" t="s">
        <v>108</v>
      </c>
      <c r="E40" s="36" t="s">
        <v>106</v>
      </c>
      <c r="F40" s="7">
        <v>298</v>
      </c>
      <c r="G40" s="7">
        <v>341203536.63137287</v>
      </c>
      <c r="H40" s="8">
        <v>0</v>
      </c>
      <c r="I40" s="49" t="s">
        <v>107</v>
      </c>
      <c r="J40" s="9">
        <v>0</v>
      </c>
      <c r="K40" s="9">
        <v>0.4</v>
      </c>
      <c r="L40" s="9" t="s">
        <v>25</v>
      </c>
      <c r="M40" s="11">
        <v>0</v>
      </c>
      <c r="N40" s="12">
        <v>0</v>
      </c>
      <c r="O40" s="12">
        <v>0</v>
      </c>
      <c r="P40" s="12">
        <v>4</v>
      </c>
      <c r="Q40" s="12">
        <v>10</v>
      </c>
      <c r="R40" s="13">
        <f t="shared" si="1"/>
        <v>14</v>
      </c>
      <c r="S40" s="14">
        <f t="shared" si="0"/>
        <v>0.5</v>
      </c>
      <c r="T40" s="45">
        <v>21.637225573493058</v>
      </c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</row>
    <row r="41" spans="1:73" s="15" customFormat="1" ht="48.75" customHeight="1" x14ac:dyDescent="0.25">
      <c r="A41" s="6">
        <f t="shared" si="2"/>
        <v>38</v>
      </c>
      <c r="B41" s="54" t="s">
        <v>109</v>
      </c>
      <c r="C41" s="26">
        <v>42061</v>
      </c>
      <c r="D41" s="32" t="s">
        <v>110</v>
      </c>
      <c r="E41" s="34" t="s">
        <v>111</v>
      </c>
      <c r="F41" s="7">
        <v>1422</v>
      </c>
      <c r="G41" s="7">
        <v>1706400000</v>
      </c>
      <c r="H41" s="8">
        <v>220</v>
      </c>
      <c r="I41" s="49" t="s">
        <v>107</v>
      </c>
      <c r="J41" s="9">
        <v>5.8093477686823346E-2</v>
      </c>
      <c r="K41" s="9">
        <v>0</v>
      </c>
      <c r="L41" s="9" t="s">
        <v>25</v>
      </c>
      <c r="M41" s="11">
        <v>0</v>
      </c>
      <c r="N41" s="12">
        <v>8</v>
      </c>
      <c r="O41" s="12">
        <v>0</v>
      </c>
      <c r="P41" s="12">
        <v>0</v>
      </c>
      <c r="Q41" s="12">
        <v>10</v>
      </c>
      <c r="R41" s="13">
        <f t="shared" si="1"/>
        <v>18</v>
      </c>
      <c r="S41" s="14">
        <f t="shared" si="0"/>
        <v>0.5</v>
      </c>
      <c r="T41" s="45">
        <v>70.497403210686628</v>
      </c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</row>
    <row r="42" spans="1:73" s="15" customFormat="1" ht="61.5" customHeight="1" x14ac:dyDescent="0.25">
      <c r="A42" s="6">
        <f t="shared" si="2"/>
        <v>39</v>
      </c>
      <c r="B42" s="54" t="s">
        <v>109</v>
      </c>
      <c r="C42" s="26">
        <v>41964</v>
      </c>
      <c r="D42" s="33" t="s">
        <v>112</v>
      </c>
      <c r="E42" s="36" t="s">
        <v>113</v>
      </c>
      <c r="F42" s="7">
        <v>500</v>
      </c>
      <c r="G42" s="7">
        <v>600000000</v>
      </c>
      <c r="H42" s="8">
        <v>220</v>
      </c>
      <c r="I42" s="49" t="s">
        <v>21</v>
      </c>
      <c r="J42" s="9">
        <v>5.8093477686823346E-2</v>
      </c>
      <c r="K42" s="9">
        <v>0</v>
      </c>
      <c r="L42" s="9" t="s">
        <v>25</v>
      </c>
      <c r="M42" s="11">
        <v>10</v>
      </c>
      <c r="N42" s="12">
        <v>8</v>
      </c>
      <c r="O42" s="12">
        <v>0</v>
      </c>
      <c r="P42" s="12">
        <v>0</v>
      </c>
      <c r="Q42" s="12">
        <v>10</v>
      </c>
      <c r="R42" s="13">
        <f t="shared" si="1"/>
        <v>28</v>
      </c>
      <c r="S42" s="14">
        <f t="shared" si="0"/>
        <v>0.8</v>
      </c>
      <c r="T42" s="45" t="s">
        <v>31</v>
      </c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</row>
    <row r="43" spans="1:73" s="15" customFormat="1" ht="48.75" customHeight="1" x14ac:dyDescent="0.25">
      <c r="A43" s="6">
        <f t="shared" si="2"/>
        <v>40</v>
      </c>
      <c r="B43" s="54" t="s">
        <v>109</v>
      </c>
      <c r="C43" s="26">
        <v>42061</v>
      </c>
      <c r="D43" s="35" t="s">
        <v>114</v>
      </c>
      <c r="E43" s="36" t="s">
        <v>115</v>
      </c>
      <c r="F43" s="7">
        <v>990</v>
      </c>
      <c r="G43" s="7">
        <v>1188000000</v>
      </c>
      <c r="H43" s="8">
        <v>220</v>
      </c>
      <c r="I43" s="49" t="s">
        <v>21</v>
      </c>
      <c r="J43" s="9">
        <v>5.8093477686823346E-2</v>
      </c>
      <c r="K43" s="9">
        <v>0</v>
      </c>
      <c r="L43" s="9" t="s">
        <v>25</v>
      </c>
      <c r="M43" s="11">
        <v>10</v>
      </c>
      <c r="N43" s="12">
        <v>8</v>
      </c>
      <c r="O43" s="12">
        <v>0</v>
      </c>
      <c r="P43" s="12">
        <v>0</v>
      </c>
      <c r="Q43" s="12">
        <v>10</v>
      </c>
      <c r="R43" s="13">
        <f t="shared" si="1"/>
        <v>28</v>
      </c>
      <c r="S43" s="14">
        <f t="shared" si="0"/>
        <v>0.8</v>
      </c>
      <c r="T43" s="45">
        <v>60.583705884183807</v>
      </c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</row>
    <row r="44" spans="1:73" s="15" customFormat="1" ht="60.75" customHeight="1" x14ac:dyDescent="0.25">
      <c r="A44" s="6">
        <f t="shared" si="2"/>
        <v>41</v>
      </c>
      <c r="B44" s="54" t="s">
        <v>109</v>
      </c>
      <c r="C44" s="26">
        <v>41964</v>
      </c>
      <c r="D44" s="33" t="s">
        <v>116</v>
      </c>
      <c r="E44" s="30" t="s">
        <v>117</v>
      </c>
      <c r="F44" s="7">
        <v>500</v>
      </c>
      <c r="G44" s="7">
        <v>600000000</v>
      </c>
      <c r="H44" s="8">
        <v>220</v>
      </c>
      <c r="I44" s="49" t="s">
        <v>21</v>
      </c>
      <c r="J44" s="9">
        <v>5.8093477686823346E-2</v>
      </c>
      <c r="K44" s="9">
        <v>0</v>
      </c>
      <c r="L44" s="9" t="s">
        <v>25</v>
      </c>
      <c r="M44" s="11">
        <v>10</v>
      </c>
      <c r="N44" s="12">
        <v>8</v>
      </c>
      <c r="O44" s="12">
        <v>10</v>
      </c>
      <c r="P44" s="12">
        <v>0</v>
      </c>
      <c r="Q44" s="12">
        <v>10</v>
      </c>
      <c r="R44" s="13">
        <f t="shared" si="1"/>
        <v>38</v>
      </c>
      <c r="S44" s="14">
        <f t="shared" si="0"/>
        <v>0.8</v>
      </c>
      <c r="T44" s="45">
        <v>31.622807107910432</v>
      </c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</row>
    <row r="45" spans="1:73" s="15" customFormat="1" ht="63" customHeight="1" x14ac:dyDescent="0.25">
      <c r="A45" s="6">
        <f t="shared" si="2"/>
        <v>42</v>
      </c>
      <c r="B45" s="54" t="s">
        <v>109</v>
      </c>
      <c r="C45" s="26">
        <v>42061</v>
      </c>
      <c r="D45" s="33" t="s">
        <v>118</v>
      </c>
      <c r="E45" s="30" t="s">
        <v>119</v>
      </c>
      <c r="F45" s="7">
        <v>375</v>
      </c>
      <c r="G45" s="7">
        <v>450000000</v>
      </c>
      <c r="H45" s="8">
        <v>220</v>
      </c>
      <c r="I45" s="49" t="s">
        <v>21</v>
      </c>
      <c r="J45" s="9">
        <v>5.8093477686823346E-2</v>
      </c>
      <c r="K45" s="9">
        <v>0</v>
      </c>
      <c r="L45" s="9" t="s">
        <v>25</v>
      </c>
      <c r="M45" s="11">
        <v>10</v>
      </c>
      <c r="N45" s="12">
        <v>8</v>
      </c>
      <c r="O45" s="12">
        <v>0</v>
      </c>
      <c r="P45" s="12">
        <v>0</v>
      </c>
      <c r="Q45" s="12">
        <v>10</v>
      </c>
      <c r="R45" s="13">
        <f t="shared" si="1"/>
        <v>28</v>
      </c>
      <c r="S45" s="14">
        <f t="shared" si="0"/>
        <v>0.8</v>
      </c>
      <c r="T45" s="45">
        <v>23.717105330932824</v>
      </c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</row>
    <row r="46" spans="1:73" s="15" customFormat="1" ht="48.75" customHeight="1" x14ac:dyDescent="0.25">
      <c r="A46" s="6">
        <f t="shared" si="2"/>
        <v>43</v>
      </c>
      <c r="B46" s="54" t="s">
        <v>120</v>
      </c>
      <c r="C46" s="26">
        <v>41894</v>
      </c>
      <c r="D46" s="35" t="s">
        <v>121</v>
      </c>
      <c r="E46" s="36" t="s">
        <v>122</v>
      </c>
      <c r="F46" s="7">
        <v>1083.9803921568628</v>
      </c>
      <c r="G46" s="7">
        <v>1523277708.9783282</v>
      </c>
      <c r="H46" s="8">
        <v>95</v>
      </c>
      <c r="I46" s="49" t="s">
        <v>21</v>
      </c>
      <c r="J46" s="9">
        <v>4.2110295076267873E-2</v>
      </c>
      <c r="K46" s="9">
        <v>0.06</v>
      </c>
      <c r="L46" s="9" t="s">
        <v>25</v>
      </c>
      <c r="M46" s="11">
        <v>10</v>
      </c>
      <c r="N46" s="12">
        <v>8</v>
      </c>
      <c r="O46" s="12">
        <v>10</v>
      </c>
      <c r="P46" s="12">
        <v>0</v>
      </c>
      <c r="Q46" s="12">
        <v>10</v>
      </c>
      <c r="R46" s="13">
        <f t="shared" si="1"/>
        <v>38</v>
      </c>
      <c r="S46" s="14">
        <f t="shared" si="0"/>
        <v>0.8</v>
      </c>
      <c r="T46" s="45">
        <v>97.605471290124854</v>
      </c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</row>
    <row r="47" spans="1:73" s="15" customFormat="1" ht="48.75" customHeight="1" x14ac:dyDescent="0.25">
      <c r="A47" s="6">
        <f t="shared" si="2"/>
        <v>44</v>
      </c>
      <c r="B47" s="54" t="s">
        <v>120</v>
      </c>
      <c r="C47" s="26">
        <v>41894</v>
      </c>
      <c r="D47" s="35" t="s">
        <v>123</v>
      </c>
      <c r="E47" s="36" t="s">
        <v>124</v>
      </c>
      <c r="F47" s="7">
        <v>772</v>
      </c>
      <c r="G47" s="7">
        <v>1084863157.8947368</v>
      </c>
      <c r="H47" s="8">
        <v>95</v>
      </c>
      <c r="I47" s="49" t="s">
        <v>21</v>
      </c>
      <c r="J47" s="9">
        <v>4.2110295076267873E-2</v>
      </c>
      <c r="K47" s="9">
        <v>0.05</v>
      </c>
      <c r="L47" s="9" t="s">
        <v>25</v>
      </c>
      <c r="M47" s="11">
        <v>10</v>
      </c>
      <c r="N47" s="12">
        <v>8</v>
      </c>
      <c r="O47" s="12">
        <v>10</v>
      </c>
      <c r="P47" s="12">
        <v>0</v>
      </c>
      <c r="Q47" s="12">
        <v>10</v>
      </c>
      <c r="R47" s="13">
        <f t="shared" si="1"/>
        <v>38</v>
      </c>
      <c r="S47" s="14">
        <f t="shared" si="0"/>
        <v>0.8</v>
      </c>
      <c r="T47" s="45">
        <v>14.926987510171159</v>
      </c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</row>
    <row r="48" spans="1:73" s="15" customFormat="1" ht="48.75" customHeight="1" x14ac:dyDescent="0.25">
      <c r="A48" s="6">
        <f t="shared" si="2"/>
        <v>45</v>
      </c>
      <c r="B48" s="32" t="s">
        <v>125</v>
      </c>
      <c r="C48" s="26">
        <v>41919</v>
      </c>
      <c r="D48" s="50" t="s">
        <v>126</v>
      </c>
      <c r="E48" s="27" t="s">
        <v>127</v>
      </c>
      <c r="F48" s="7">
        <v>160</v>
      </c>
      <c r="G48" s="7">
        <v>183196529.73496529</v>
      </c>
      <c r="H48" s="8">
        <v>1</v>
      </c>
      <c r="I48" s="49" t="s">
        <v>21</v>
      </c>
      <c r="J48" s="9">
        <v>1.0638297872340426E-3</v>
      </c>
      <c r="K48" s="9">
        <v>0</v>
      </c>
      <c r="L48" s="9" t="s">
        <v>25</v>
      </c>
      <c r="M48" s="11">
        <v>10</v>
      </c>
      <c r="N48" s="12">
        <v>8</v>
      </c>
      <c r="O48" s="12">
        <v>0</v>
      </c>
      <c r="P48" s="12">
        <v>0</v>
      </c>
      <c r="Q48" s="12">
        <v>10</v>
      </c>
      <c r="R48" s="13">
        <f t="shared" si="1"/>
        <v>28</v>
      </c>
      <c r="S48" s="14">
        <f t="shared" si="0"/>
        <v>0.8</v>
      </c>
      <c r="T48" s="45">
        <v>6.9703813928031337</v>
      </c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</row>
    <row r="49" spans="1:74" s="15" customFormat="1" ht="48.75" customHeight="1" x14ac:dyDescent="0.25">
      <c r="A49" s="6">
        <f t="shared" si="2"/>
        <v>46</v>
      </c>
      <c r="B49" s="35" t="s">
        <v>125</v>
      </c>
      <c r="C49" s="38">
        <v>41919</v>
      </c>
      <c r="D49" s="55" t="s">
        <v>128</v>
      </c>
      <c r="E49" s="39" t="s">
        <v>129</v>
      </c>
      <c r="F49" s="7">
        <v>780</v>
      </c>
      <c r="G49" s="7">
        <v>893083082.45795584</v>
      </c>
      <c r="H49" s="8">
        <v>1</v>
      </c>
      <c r="I49" s="49" t="s">
        <v>21</v>
      </c>
      <c r="J49" s="9">
        <v>1.0638297872340426E-3</v>
      </c>
      <c r="K49" s="9">
        <v>0</v>
      </c>
      <c r="L49" s="9" t="s">
        <v>25</v>
      </c>
      <c r="M49" s="11">
        <v>10</v>
      </c>
      <c r="N49" s="12">
        <v>8</v>
      </c>
      <c r="O49" s="12">
        <v>0</v>
      </c>
      <c r="P49" s="12">
        <v>0</v>
      </c>
      <c r="Q49" s="12">
        <v>10</v>
      </c>
      <c r="R49" s="13">
        <f t="shared" si="1"/>
        <v>28</v>
      </c>
      <c r="S49" s="14">
        <f t="shared" si="0"/>
        <v>0.8</v>
      </c>
      <c r="T49" s="45">
        <v>15.334839064166895</v>
      </c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</row>
    <row r="50" spans="1:74" s="15" customFormat="1" ht="48.75" customHeight="1" x14ac:dyDescent="0.25">
      <c r="A50" s="6">
        <f t="shared" si="2"/>
        <v>47</v>
      </c>
      <c r="B50" s="32" t="s">
        <v>130</v>
      </c>
      <c r="C50" s="26">
        <v>41880</v>
      </c>
      <c r="D50" s="50" t="s">
        <v>131</v>
      </c>
      <c r="E50" s="27" t="s">
        <v>132</v>
      </c>
      <c r="F50" s="7">
        <v>869</v>
      </c>
      <c r="G50" s="7">
        <v>1179530769.2307694</v>
      </c>
      <c r="H50" s="8">
        <v>715</v>
      </c>
      <c r="I50" s="49" t="s">
        <v>21</v>
      </c>
      <c r="J50" s="9">
        <v>0.37104307213284898</v>
      </c>
      <c r="K50" s="9">
        <v>0</v>
      </c>
      <c r="L50" s="9" t="s">
        <v>25</v>
      </c>
      <c r="M50" s="11">
        <v>10</v>
      </c>
      <c r="N50" s="12">
        <v>16</v>
      </c>
      <c r="O50" s="12">
        <v>0</v>
      </c>
      <c r="P50" s="12">
        <v>0</v>
      </c>
      <c r="Q50" s="12">
        <v>10</v>
      </c>
      <c r="R50" s="13">
        <f t="shared" si="1"/>
        <v>36</v>
      </c>
      <c r="S50" s="14">
        <f t="shared" si="0"/>
        <v>0.8</v>
      </c>
      <c r="T50" s="45">
        <v>81.54065264343582</v>
      </c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</row>
    <row r="51" spans="1:74" s="15" customFormat="1" ht="48.75" customHeight="1" x14ac:dyDescent="0.25">
      <c r="A51" s="6">
        <f t="shared" si="2"/>
        <v>48</v>
      </c>
      <c r="B51" s="32" t="s">
        <v>130</v>
      </c>
      <c r="C51" s="38">
        <v>42089</v>
      </c>
      <c r="D51" s="55" t="s">
        <v>133</v>
      </c>
      <c r="E51" s="39" t="s">
        <v>134</v>
      </c>
      <c r="F51" s="7">
        <v>753</v>
      </c>
      <c r="G51" s="7">
        <v>1022079020.9790211</v>
      </c>
      <c r="H51" s="8">
        <v>715</v>
      </c>
      <c r="I51" s="49" t="s">
        <v>21</v>
      </c>
      <c r="J51" s="9">
        <v>0.37104307213284898</v>
      </c>
      <c r="K51" s="9">
        <v>0</v>
      </c>
      <c r="L51" s="9" t="s">
        <v>25</v>
      </c>
      <c r="M51" s="11">
        <v>10</v>
      </c>
      <c r="N51" s="12">
        <v>16</v>
      </c>
      <c r="O51" s="17">
        <v>10</v>
      </c>
      <c r="P51" s="12">
        <v>0</v>
      </c>
      <c r="Q51" s="12">
        <v>10</v>
      </c>
      <c r="R51" s="13">
        <f t="shared" si="1"/>
        <v>46</v>
      </c>
      <c r="S51" s="14">
        <f t="shared" si="0"/>
        <v>0.8</v>
      </c>
      <c r="T51" s="45">
        <v>54.821898891002697</v>
      </c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</row>
    <row r="52" spans="1:74" s="15" customFormat="1" ht="48.75" customHeight="1" x14ac:dyDescent="0.25">
      <c r="A52" s="6">
        <f t="shared" si="2"/>
        <v>49</v>
      </c>
      <c r="B52" s="35" t="s">
        <v>135</v>
      </c>
      <c r="C52" s="38">
        <v>41906</v>
      </c>
      <c r="D52" s="55" t="s">
        <v>136</v>
      </c>
      <c r="E52" s="39" t="s">
        <v>137</v>
      </c>
      <c r="F52" s="7">
        <v>1400</v>
      </c>
      <c r="G52" s="7">
        <v>1519148936.1702127</v>
      </c>
      <c r="H52" s="8">
        <v>94</v>
      </c>
      <c r="I52" s="49" t="s">
        <v>107</v>
      </c>
      <c r="J52" s="9">
        <v>3.5987748851454823E-2</v>
      </c>
      <c r="K52" s="9">
        <v>0</v>
      </c>
      <c r="L52" s="9" t="s">
        <v>25</v>
      </c>
      <c r="M52" s="11">
        <v>5</v>
      </c>
      <c r="N52" s="12">
        <v>8</v>
      </c>
      <c r="O52" s="12">
        <v>0</v>
      </c>
      <c r="P52" s="12">
        <v>0</v>
      </c>
      <c r="Q52" s="12">
        <v>10</v>
      </c>
      <c r="R52" s="13">
        <f t="shared" si="1"/>
        <v>23</v>
      </c>
      <c r="S52" s="14">
        <f t="shared" si="0"/>
        <v>0.5</v>
      </c>
      <c r="T52" s="45">
        <v>43.711187506626132</v>
      </c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</row>
    <row r="53" spans="1:74" s="15" customFormat="1" ht="48.75" customHeight="1" x14ac:dyDescent="0.25">
      <c r="A53" s="6">
        <f t="shared" si="2"/>
        <v>50</v>
      </c>
      <c r="B53" s="35" t="s">
        <v>135</v>
      </c>
      <c r="C53" s="38">
        <v>42003</v>
      </c>
      <c r="D53" s="55" t="s">
        <v>138</v>
      </c>
      <c r="E53" s="39" t="s">
        <v>139</v>
      </c>
      <c r="F53" s="7">
        <v>731</v>
      </c>
      <c r="G53" s="7">
        <v>793212765.95744681</v>
      </c>
      <c r="H53" s="8">
        <v>94</v>
      </c>
      <c r="I53" s="49" t="s">
        <v>48</v>
      </c>
      <c r="J53" s="9">
        <v>3.5987748851454823E-2</v>
      </c>
      <c r="K53" s="9">
        <v>0.01</v>
      </c>
      <c r="L53" s="9" t="s">
        <v>25</v>
      </c>
      <c r="M53" s="11">
        <v>5</v>
      </c>
      <c r="N53" s="12">
        <v>8</v>
      </c>
      <c r="O53" s="12">
        <v>0</v>
      </c>
      <c r="P53" s="12">
        <v>0</v>
      </c>
      <c r="Q53" s="12">
        <v>10</v>
      </c>
      <c r="R53" s="13">
        <f t="shared" si="1"/>
        <v>23</v>
      </c>
      <c r="S53" s="14">
        <f t="shared" si="0"/>
        <v>0.5</v>
      </c>
      <c r="T53" s="45">
        <v>33.803318338457537</v>
      </c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</row>
    <row r="54" spans="1:74" s="15" customFormat="1" ht="48.75" customHeight="1" x14ac:dyDescent="0.25">
      <c r="A54" s="6">
        <f t="shared" si="2"/>
        <v>51</v>
      </c>
      <c r="B54" s="40" t="s">
        <v>135</v>
      </c>
      <c r="C54" s="41">
        <v>41906</v>
      </c>
      <c r="D54" s="56" t="s">
        <v>140</v>
      </c>
      <c r="E54" s="42" t="s">
        <v>141</v>
      </c>
      <c r="F54" s="18">
        <v>481</v>
      </c>
      <c r="G54" s="18">
        <v>521936170.21276599</v>
      </c>
      <c r="H54" s="19">
        <v>94</v>
      </c>
      <c r="I54" s="49" t="s">
        <v>48</v>
      </c>
      <c r="J54" s="20">
        <v>3.5987748851454823E-2</v>
      </c>
      <c r="K54" s="9">
        <v>0</v>
      </c>
      <c r="L54" s="20" t="s">
        <v>25</v>
      </c>
      <c r="M54" s="21">
        <v>5</v>
      </c>
      <c r="N54" s="12">
        <v>8</v>
      </c>
      <c r="O54" s="12">
        <v>0</v>
      </c>
      <c r="P54" s="12">
        <v>0</v>
      </c>
      <c r="Q54" s="22">
        <v>10</v>
      </c>
      <c r="R54" s="13">
        <f t="shared" si="1"/>
        <v>23</v>
      </c>
      <c r="S54" s="14">
        <f t="shared" si="0"/>
        <v>0.5</v>
      </c>
      <c r="T54" s="45">
        <v>17.520900992239309</v>
      </c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</row>
    <row r="55" spans="1:74" s="23" customFormat="1" ht="75" x14ac:dyDescent="0.25">
      <c r="A55" s="6">
        <f t="shared" si="2"/>
        <v>52</v>
      </c>
      <c r="B55" s="32" t="s">
        <v>142</v>
      </c>
      <c r="C55" s="26">
        <v>42089</v>
      </c>
      <c r="D55" s="32" t="s">
        <v>143</v>
      </c>
      <c r="E55" s="37" t="s">
        <v>144</v>
      </c>
      <c r="F55" s="7">
        <v>330</v>
      </c>
      <c r="G55" s="7">
        <v>490676855.8951965</v>
      </c>
      <c r="H55" s="7">
        <v>229</v>
      </c>
      <c r="I55" s="49" t="s">
        <v>21</v>
      </c>
      <c r="J55" s="43">
        <v>0.42644320297951582</v>
      </c>
      <c r="K55" s="9">
        <v>0.02</v>
      </c>
      <c r="L55" s="20" t="s">
        <v>25</v>
      </c>
      <c r="M55" s="12">
        <v>10</v>
      </c>
      <c r="N55" s="12">
        <v>16</v>
      </c>
      <c r="O55" s="12">
        <v>0</v>
      </c>
      <c r="P55" s="12">
        <v>0</v>
      </c>
      <c r="Q55" s="22">
        <v>10</v>
      </c>
      <c r="R55" s="13">
        <f t="shared" si="1"/>
        <v>36</v>
      </c>
      <c r="S55" s="14">
        <f t="shared" si="0"/>
        <v>0.8</v>
      </c>
      <c r="T55" s="45">
        <v>16.378524695168391</v>
      </c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1"/>
    </row>
    <row r="56" spans="1:74" s="23" customFormat="1" ht="75" x14ac:dyDescent="0.25">
      <c r="A56" s="6">
        <f t="shared" si="2"/>
        <v>53</v>
      </c>
      <c r="B56" s="32" t="s">
        <v>142</v>
      </c>
      <c r="C56" s="26">
        <v>42170</v>
      </c>
      <c r="D56" s="33" t="s">
        <v>145</v>
      </c>
      <c r="E56" s="30" t="s">
        <v>146</v>
      </c>
      <c r="F56" s="7">
        <v>207</v>
      </c>
      <c r="G56" s="7">
        <v>307788209.60698688</v>
      </c>
      <c r="H56" s="7">
        <v>229</v>
      </c>
      <c r="I56" s="49" t="s">
        <v>21</v>
      </c>
      <c r="J56" s="43">
        <v>0.42644320297951582</v>
      </c>
      <c r="K56" s="9">
        <v>0</v>
      </c>
      <c r="L56" s="20" t="s">
        <v>25</v>
      </c>
      <c r="M56" s="12">
        <v>10</v>
      </c>
      <c r="N56" s="12">
        <v>16</v>
      </c>
      <c r="O56" s="12">
        <v>0</v>
      </c>
      <c r="P56" s="12">
        <v>0</v>
      </c>
      <c r="Q56" s="22">
        <v>10</v>
      </c>
      <c r="R56" s="13">
        <f t="shared" si="1"/>
        <v>36</v>
      </c>
      <c r="S56" s="14">
        <f t="shared" si="0"/>
        <v>0.8</v>
      </c>
      <c r="T56" s="45">
        <v>16.221878637484753</v>
      </c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1"/>
    </row>
    <row r="57" spans="1:74" s="23" customFormat="1" ht="75" x14ac:dyDescent="0.25">
      <c r="A57" s="6">
        <f t="shared" si="2"/>
        <v>54</v>
      </c>
      <c r="B57" s="32" t="s">
        <v>147</v>
      </c>
      <c r="C57" s="26">
        <v>41990</v>
      </c>
      <c r="D57" s="32" t="s">
        <v>148</v>
      </c>
      <c r="E57" s="37" t="s">
        <v>149</v>
      </c>
      <c r="F57" s="7">
        <v>277</v>
      </c>
      <c r="G57" s="7">
        <v>380875000</v>
      </c>
      <c r="H57" s="7">
        <v>48</v>
      </c>
      <c r="I57" s="49" t="s">
        <v>21</v>
      </c>
      <c r="J57" s="43">
        <v>0.17328519855595667</v>
      </c>
      <c r="K57" s="9">
        <v>0</v>
      </c>
      <c r="L57" s="20" t="s">
        <v>25</v>
      </c>
      <c r="M57" s="12">
        <v>10</v>
      </c>
      <c r="N57" s="12">
        <v>16</v>
      </c>
      <c r="O57" s="12">
        <v>0</v>
      </c>
      <c r="P57" s="12">
        <v>0</v>
      </c>
      <c r="Q57" s="22">
        <v>10</v>
      </c>
      <c r="R57" s="13">
        <f t="shared" si="1"/>
        <v>36</v>
      </c>
      <c r="S57" s="14">
        <f t="shared" si="0"/>
        <v>0.8</v>
      </c>
      <c r="T57" s="45">
        <v>24.902686534016905</v>
      </c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1"/>
    </row>
    <row r="58" spans="1:74" s="23" customFormat="1" ht="75" x14ac:dyDescent="0.25">
      <c r="A58" s="6">
        <f t="shared" si="2"/>
        <v>55</v>
      </c>
      <c r="B58" s="32" t="s">
        <v>150</v>
      </c>
      <c r="C58" s="26">
        <v>41974</v>
      </c>
      <c r="D58" s="32" t="s">
        <v>151</v>
      </c>
      <c r="E58" s="37" t="s">
        <v>152</v>
      </c>
      <c r="F58" s="7">
        <v>500</v>
      </c>
      <c r="G58" s="7">
        <v>605227882.03753352</v>
      </c>
      <c r="H58" s="7">
        <v>373</v>
      </c>
      <c r="I58" s="49" t="s">
        <v>21</v>
      </c>
      <c r="J58" s="43">
        <v>0.746</v>
      </c>
      <c r="K58" s="9">
        <v>2.5999999999999999E-2</v>
      </c>
      <c r="L58" s="20" t="s">
        <v>25</v>
      </c>
      <c r="M58" s="12">
        <v>10</v>
      </c>
      <c r="N58" s="12">
        <v>24</v>
      </c>
      <c r="O58" s="12">
        <v>0</v>
      </c>
      <c r="P58" s="12">
        <v>0</v>
      </c>
      <c r="Q58" s="22">
        <v>10</v>
      </c>
      <c r="R58" s="13">
        <f t="shared" si="1"/>
        <v>44</v>
      </c>
      <c r="S58" s="14">
        <f t="shared" si="0"/>
        <v>0.8</v>
      </c>
      <c r="T58" s="45">
        <v>38.956898346330966</v>
      </c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1"/>
    </row>
    <row r="59" spans="1:74" s="23" customFormat="1" ht="33.75" x14ac:dyDescent="0.25">
      <c r="A59" s="6">
        <f t="shared" si="2"/>
        <v>56</v>
      </c>
      <c r="B59" s="32" t="s">
        <v>153</v>
      </c>
      <c r="C59" s="26">
        <v>41918</v>
      </c>
      <c r="D59" s="32" t="s">
        <v>154</v>
      </c>
      <c r="E59" s="37" t="s">
        <v>155</v>
      </c>
      <c r="F59" s="7">
        <v>356</v>
      </c>
      <c r="G59" s="7">
        <v>407612278.66029781</v>
      </c>
      <c r="H59" s="7">
        <v>0</v>
      </c>
      <c r="I59" s="49" t="s">
        <v>107</v>
      </c>
      <c r="J59" s="43">
        <v>0</v>
      </c>
      <c r="K59" s="9">
        <v>0</v>
      </c>
      <c r="L59" s="20" t="s">
        <v>25</v>
      </c>
      <c r="M59" s="12">
        <v>0</v>
      </c>
      <c r="N59" s="12">
        <v>0</v>
      </c>
      <c r="O59" s="12">
        <v>0</v>
      </c>
      <c r="P59" s="12">
        <v>0</v>
      </c>
      <c r="Q59" s="22">
        <v>10</v>
      </c>
      <c r="R59" s="13">
        <f t="shared" si="1"/>
        <v>10</v>
      </c>
      <c r="S59" s="14">
        <f t="shared" si="0"/>
        <v>0.3</v>
      </c>
      <c r="T59" s="45">
        <v>9.3228851128741912</v>
      </c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1"/>
    </row>
    <row r="60" spans="1:74" s="23" customFormat="1" ht="112.5" x14ac:dyDescent="0.25">
      <c r="A60" s="6">
        <f t="shared" si="2"/>
        <v>57</v>
      </c>
      <c r="B60" s="32" t="s">
        <v>156</v>
      </c>
      <c r="C60" s="26">
        <v>42118</v>
      </c>
      <c r="D60" s="32" t="s">
        <v>157</v>
      </c>
      <c r="E60" s="37" t="s">
        <v>158</v>
      </c>
      <c r="F60" s="7">
        <v>183</v>
      </c>
      <c r="G60" s="7">
        <v>209531030.88436657</v>
      </c>
      <c r="H60" s="7">
        <v>0</v>
      </c>
      <c r="I60" s="49" t="s">
        <v>107</v>
      </c>
      <c r="J60" s="43">
        <v>0</v>
      </c>
      <c r="K60" s="9">
        <v>0</v>
      </c>
      <c r="L60" s="20" t="s">
        <v>25</v>
      </c>
      <c r="M60" s="12">
        <v>0</v>
      </c>
      <c r="N60" s="12">
        <v>0</v>
      </c>
      <c r="O60" s="12">
        <v>0</v>
      </c>
      <c r="P60" s="12">
        <v>0</v>
      </c>
      <c r="Q60" s="22">
        <v>10</v>
      </c>
      <c r="R60" s="13">
        <f t="shared" si="1"/>
        <v>10</v>
      </c>
      <c r="S60" s="14">
        <f t="shared" si="0"/>
        <v>0.3</v>
      </c>
      <c r="T60" s="45">
        <v>7.9723737180185834</v>
      </c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1"/>
    </row>
    <row r="61" spans="1:74" s="23" customFormat="1" ht="105" x14ac:dyDescent="0.25">
      <c r="A61" s="6">
        <f t="shared" si="2"/>
        <v>58</v>
      </c>
      <c r="B61" s="32" t="s">
        <v>159</v>
      </c>
      <c r="C61" s="26">
        <v>42053</v>
      </c>
      <c r="D61" s="32" t="s">
        <v>160</v>
      </c>
      <c r="E61" s="37" t="s">
        <v>161</v>
      </c>
      <c r="F61" s="7">
        <v>538</v>
      </c>
      <c r="G61" s="7">
        <v>781781250</v>
      </c>
      <c r="H61" s="7">
        <v>64</v>
      </c>
      <c r="I61" s="49" t="s">
        <v>48</v>
      </c>
      <c r="J61" s="43">
        <v>0.11895910780669144</v>
      </c>
      <c r="K61" s="9">
        <v>0.12</v>
      </c>
      <c r="L61" s="20" t="s">
        <v>25</v>
      </c>
      <c r="M61" s="12">
        <v>5</v>
      </c>
      <c r="N61" s="12">
        <v>16</v>
      </c>
      <c r="O61" s="12">
        <v>10</v>
      </c>
      <c r="P61" s="12">
        <v>4</v>
      </c>
      <c r="Q61" s="22">
        <v>10</v>
      </c>
      <c r="R61" s="13">
        <f t="shared" si="1"/>
        <v>45</v>
      </c>
      <c r="S61" s="14">
        <f t="shared" si="0"/>
        <v>0.8</v>
      </c>
      <c r="T61" s="45">
        <v>50.094386857203126</v>
      </c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1"/>
    </row>
    <row r="62" spans="1:74" s="23" customFormat="1" ht="45" x14ac:dyDescent="0.25">
      <c r="A62" s="6">
        <f t="shared" si="2"/>
        <v>59</v>
      </c>
      <c r="B62" s="32" t="s">
        <v>162</v>
      </c>
      <c r="C62" s="26">
        <v>42104</v>
      </c>
      <c r="D62" s="32" t="s">
        <v>163</v>
      </c>
      <c r="E62" s="37" t="s">
        <v>164</v>
      </c>
      <c r="F62" s="7">
        <v>170</v>
      </c>
      <c r="G62" s="7">
        <v>194646312.84340063</v>
      </c>
      <c r="H62" s="7">
        <v>0</v>
      </c>
      <c r="I62" s="49" t="s">
        <v>107</v>
      </c>
      <c r="J62" s="43">
        <v>0</v>
      </c>
      <c r="K62" s="9">
        <v>0.17</v>
      </c>
      <c r="L62" s="20" t="s">
        <v>25</v>
      </c>
      <c r="M62" s="12">
        <v>0</v>
      </c>
      <c r="N62" s="12">
        <v>0</v>
      </c>
      <c r="O62" s="12">
        <v>0</v>
      </c>
      <c r="P62" s="12">
        <v>4</v>
      </c>
      <c r="Q62" s="22">
        <v>10</v>
      </c>
      <c r="R62" s="13">
        <f t="shared" si="1"/>
        <v>14</v>
      </c>
      <c r="S62" s="14">
        <f t="shared" ref="S62:S65" si="3">IF(R62&gt;=60,1,IF(R62&gt;=25,0.8,IF(R62&gt;=11,0.5,0.3)))</f>
        <v>0.5</v>
      </c>
      <c r="T62" s="45">
        <v>12.343383716422217</v>
      </c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1"/>
    </row>
    <row r="63" spans="1:74" s="23" customFormat="1" ht="101.25" x14ac:dyDescent="0.25">
      <c r="A63" s="6">
        <f t="shared" si="2"/>
        <v>60</v>
      </c>
      <c r="B63" s="33" t="s">
        <v>165</v>
      </c>
      <c r="C63" s="26">
        <v>42102</v>
      </c>
      <c r="D63" s="33" t="s">
        <v>166</v>
      </c>
      <c r="E63" s="30" t="s">
        <v>167</v>
      </c>
      <c r="F63" s="7">
        <v>1748</v>
      </c>
      <c r="G63" s="7">
        <v>2125945945.945946</v>
      </c>
      <c r="H63" s="7">
        <v>111</v>
      </c>
      <c r="I63" s="49" t="s">
        <v>21</v>
      </c>
      <c r="J63" s="43">
        <v>6.3501144164759729E-2</v>
      </c>
      <c r="K63" s="9">
        <v>0</v>
      </c>
      <c r="L63" s="20" t="s">
        <v>25</v>
      </c>
      <c r="M63" s="12">
        <v>10</v>
      </c>
      <c r="N63" s="12">
        <v>8</v>
      </c>
      <c r="O63" s="12">
        <v>0</v>
      </c>
      <c r="P63" s="12">
        <v>0</v>
      </c>
      <c r="Q63" s="22">
        <v>10</v>
      </c>
      <c r="R63" s="13">
        <f t="shared" ref="R63:R65" si="4">SUM(M63:Q63)</f>
        <v>28</v>
      </c>
      <c r="S63" s="14">
        <f t="shared" si="3"/>
        <v>0.8</v>
      </c>
      <c r="T63" s="45">
        <v>112.04729761748806</v>
      </c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1"/>
    </row>
    <row r="64" spans="1:74" s="23" customFormat="1" ht="75" x14ac:dyDescent="0.25">
      <c r="A64" s="6">
        <f t="shared" si="2"/>
        <v>61</v>
      </c>
      <c r="B64" s="33" t="s">
        <v>168</v>
      </c>
      <c r="C64" s="26">
        <v>41894</v>
      </c>
      <c r="D64" s="33" t="s">
        <v>169</v>
      </c>
      <c r="E64" s="30" t="s">
        <v>170</v>
      </c>
      <c r="F64" s="7">
        <v>1918</v>
      </c>
      <c r="G64" s="7">
        <v>1794173076.9230769</v>
      </c>
      <c r="H64" s="7">
        <v>364</v>
      </c>
      <c r="I64" s="49" t="s">
        <v>21</v>
      </c>
      <c r="J64" s="43">
        <v>5.8054226475279108E-2</v>
      </c>
      <c r="K64" s="9">
        <v>7.0000000000000007E-2</v>
      </c>
      <c r="L64" s="20" t="s">
        <v>25</v>
      </c>
      <c r="M64" s="12">
        <v>10</v>
      </c>
      <c r="N64" s="12">
        <v>8</v>
      </c>
      <c r="O64" s="12">
        <v>0</v>
      </c>
      <c r="P64" s="12">
        <v>0</v>
      </c>
      <c r="Q64" s="22">
        <v>10</v>
      </c>
      <c r="R64" s="13">
        <f t="shared" si="4"/>
        <v>28</v>
      </c>
      <c r="S64" s="14">
        <f t="shared" si="3"/>
        <v>0.8</v>
      </c>
      <c r="T64" s="45">
        <v>94.561315216241013</v>
      </c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1"/>
    </row>
    <row r="65" spans="1:74" s="23" customFormat="1" ht="75" x14ac:dyDescent="0.25">
      <c r="A65" s="6">
        <f t="shared" si="2"/>
        <v>62</v>
      </c>
      <c r="B65" s="33" t="s">
        <v>168</v>
      </c>
      <c r="C65" s="26">
        <v>41894</v>
      </c>
      <c r="D65" s="33" t="s">
        <v>171</v>
      </c>
      <c r="E65" s="30" t="s">
        <v>172</v>
      </c>
      <c r="F65" s="7">
        <v>4352</v>
      </c>
      <c r="G65" s="7">
        <v>4071032967.0329671</v>
      </c>
      <c r="H65" s="7">
        <v>364</v>
      </c>
      <c r="I65" s="49" t="s">
        <v>21</v>
      </c>
      <c r="J65" s="43">
        <v>5.8054226475279108E-2</v>
      </c>
      <c r="K65" s="9">
        <v>0.05</v>
      </c>
      <c r="L65" s="20" t="s">
        <v>25</v>
      </c>
      <c r="M65" s="12">
        <v>10</v>
      </c>
      <c r="N65" s="12">
        <v>8</v>
      </c>
      <c r="O65" s="12">
        <v>0</v>
      </c>
      <c r="P65" s="12">
        <v>0</v>
      </c>
      <c r="Q65" s="22">
        <v>10</v>
      </c>
      <c r="R65" s="13">
        <f t="shared" si="4"/>
        <v>28</v>
      </c>
      <c r="S65" s="14">
        <f t="shared" si="3"/>
        <v>0.8</v>
      </c>
      <c r="T65" s="45">
        <v>214.56248374404632</v>
      </c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1"/>
    </row>
    <row r="66" spans="1:74" s="58" customForma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12"/>
      <c r="Q66" s="5"/>
      <c r="R66" s="5"/>
      <c r="S66" s="5"/>
      <c r="T66" s="46">
        <f>SUM(T4:T65)</f>
        <v>3296.4524453012305</v>
      </c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62"/>
    </row>
    <row r="67" spans="1:74" s="59" customFormat="1" x14ac:dyDescent="0.25">
      <c r="P67" s="60"/>
    </row>
    <row r="68" spans="1:74" s="59" customFormat="1" x14ac:dyDescent="0.25">
      <c r="P68" s="60"/>
    </row>
    <row r="69" spans="1:74" s="59" customFormat="1" x14ac:dyDescent="0.25">
      <c r="P69" s="60"/>
    </row>
    <row r="70" spans="1:74" s="59" customFormat="1" x14ac:dyDescent="0.25">
      <c r="P70" s="60"/>
    </row>
    <row r="71" spans="1:74" s="59" customFormat="1" x14ac:dyDescent="0.25"/>
    <row r="72" spans="1:74" s="59" customFormat="1" x14ac:dyDescent="0.25"/>
    <row r="73" spans="1:74" s="59" customFormat="1" x14ac:dyDescent="0.25"/>
    <row r="74" spans="1:74" s="59" customFormat="1" x14ac:dyDescent="0.25"/>
    <row r="75" spans="1:74" s="59" customFormat="1" x14ac:dyDescent="0.25"/>
    <row r="76" spans="1:74" s="59" customFormat="1" x14ac:dyDescent="0.25"/>
    <row r="77" spans="1:74" s="59" customFormat="1" x14ac:dyDescent="0.25"/>
    <row r="78" spans="1:74" s="59" customFormat="1" x14ac:dyDescent="0.25"/>
    <row r="79" spans="1:74" s="59" customFormat="1" x14ac:dyDescent="0.25"/>
    <row r="80" spans="1:74" s="59" customFormat="1" x14ac:dyDescent="0.25"/>
    <row r="81" s="59" customFormat="1" x14ac:dyDescent="0.25"/>
    <row r="82" s="59" customFormat="1" x14ac:dyDescent="0.25"/>
    <row r="83" s="59" customFormat="1" x14ac:dyDescent="0.25"/>
    <row r="84" s="59" customFormat="1" x14ac:dyDescent="0.25"/>
    <row r="85" s="59" customFormat="1" x14ac:dyDescent="0.25"/>
    <row r="86" s="59" customFormat="1" x14ac:dyDescent="0.25"/>
    <row r="87" s="59" customFormat="1" x14ac:dyDescent="0.25"/>
    <row r="88" s="59" customFormat="1" x14ac:dyDescent="0.25"/>
    <row r="89" s="59" customFormat="1" x14ac:dyDescent="0.25"/>
    <row r="90" s="59" customFormat="1" x14ac:dyDescent="0.25"/>
    <row r="91" s="59" customFormat="1" x14ac:dyDescent="0.25"/>
    <row r="92" s="59" customFormat="1" x14ac:dyDescent="0.25"/>
    <row r="93" s="59" customFormat="1" x14ac:dyDescent="0.25"/>
    <row r="94" s="59" customFormat="1" x14ac:dyDescent="0.25"/>
    <row r="95" s="59" customFormat="1" x14ac:dyDescent="0.25"/>
    <row r="96" s="59" customFormat="1" x14ac:dyDescent="0.25"/>
    <row r="97" s="59" customFormat="1" x14ac:dyDescent="0.25"/>
    <row r="98" s="59" customFormat="1" x14ac:dyDescent="0.25"/>
    <row r="99" s="59" customFormat="1" x14ac:dyDescent="0.25"/>
    <row r="100" s="59" customFormat="1" x14ac:dyDescent="0.25"/>
  </sheetData>
  <autoFilter ref="A3:S66"/>
  <mergeCells count="1">
    <mergeCell ref="B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09.07.2015 Лимиты по Проект</vt:lpstr>
    </vt:vector>
  </TitlesOfParts>
  <Company>AHML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Туманова Елена Ивановна</dc:creator>
  <cp:lastModifiedBy>Орлова Светлана Петровна</cp:lastModifiedBy>
  <dcterms:created xsi:type="dcterms:W3CDTF">2015-07-09T08:52:00Z</dcterms:created>
  <dcterms:modified xsi:type="dcterms:W3CDTF">2015-07-09T09:22:01Z</dcterms:modified>
</cp:coreProperties>
</file>